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02_データ交換場\012_介護人材確保対策室\介護保険課←→介護人材確保対策室\訪問介護等サービス提供体制確保支援事業\04 事業所案内\07 実績報告受付案内\"/>
    </mc:Choice>
  </mc:AlternateContent>
  <bookViews>
    <workbookView xWindow="0" yWindow="0" windowWidth="28800" windowHeight="10830" tabRatio="779"/>
  </bookViews>
  <sheets>
    <sheet name="はじめに" sheetId="10" r:id="rId1"/>
    <sheet name="A_基本情報入力シート" sheetId="11" r:id="rId2"/>
    <sheet name="B_チェックリスト" sheetId="12" r:id="rId3"/>
    <sheet name="C_様式6" sheetId="13" r:id="rId4"/>
    <sheet name="様式6-2(1)" sheetId="1" r:id="rId5"/>
    <sheet name="様式6-2(2)" sheetId="2" r:id="rId6"/>
    <sheet name="様式6-2(3)" sheetId="3" r:id="rId7"/>
    <sheet name="様式6-2(4)" sheetId="4" r:id="rId8"/>
    <sheet name="様式6-3(1)" sheetId="5" r:id="rId9"/>
    <sheet name="様式6-3(2)" sheetId="6" r:id="rId10"/>
    <sheet name="様式6-3(3)" sheetId="7" r:id="rId11"/>
    <sheet name="様式6-3(4)①" sheetId="8" r:id="rId12"/>
    <sheet name="様式6-3(4)②" sheetId="9" r:id="rId13"/>
  </sheets>
  <definedNames>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 localSheetId="3" hidden="1">#REF!</definedName>
    <definedName name="a" localSheetId="4" hidden="1">#REF!</definedName>
    <definedName name="a" localSheetId="5" hidden="1">#REF!</definedName>
    <definedName name="a" localSheetId="6" hidden="1">#REF!</definedName>
    <definedName name="a" localSheetId="7" hidden="1">#REF!</definedName>
    <definedName name="a" hidden="1">#REF!</definedName>
    <definedName name="_xlnm.Print_Area" localSheetId="1">A_基本情報入力シート!$A$1:$E$32</definedName>
    <definedName name="_xlnm.Print_Area" localSheetId="2">B_チェックリスト!$A$1:$P$40</definedName>
    <definedName name="_xlnm.Print_Area" localSheetId="3">C_様式6!$A$1:$I$37</definedName>
    <definedName name="_xlnm.Print_Area" localSheetId="0">はじめに!$A$1:$D$18</definedName>
    <definedName name="_xlnm.Print_Area" localSheetId="4">'様式6-2(1)'!$A$1:$J$20</definedName>
    <definedName name="_xlnm.Print_Area" localSheetId="5">'様式6-2(2)'!$A$1:$J$25</definedName>
    <definedName name="_xlnm.Print_Area" localSheetId="6">'様式6-2(3)'!$A$1:$J$20</definedName>
    <definedName name="_xlnm.Print_Area" localSheetId="7">'様式6-2(4)'!$A$1:$K$24</definedName>
    <definedName name="_xlnm.Print_Area" localSheetId="8">'様式6-3(1)'!$A$1:$AG$51</definedName>
    <definedName name="_xlnm.Print_Area" localSheetId="9">'様式6-3(2)'!$A$1:$AG$47</definedName>
    <definedName name="_xlnm.Print_Area" localSheetId="10">'様式6-3(3)'!$A$1:$AG$70</definedName>
    <definedName name="_xlnm.Print_Area" localSheetId="11">'様式6-3(4)①'!$A$1:$AG$66</definedName>
    <definedName name="_xlnm.Print_Area" localSheetId="12">'様式6-3(4)②'!$A$1:$BB$33</definedName>
    <definedName name="計画" localSheetId="3" hidden="1">#REF!</definedName>
    <definedName name="計画" localSheetId="5" hidden="1">#REF!</definedName>
    <definedName name="計画" localSheetId="6" hidden="1">#REF!</definedName>
    <definedName name="計画" localSheetId="7" hidden="1">#REF!</definedName>
    <definedName name="計画"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3" l="1"/>
  <c r="K12" i="4" l="1"/>
  <c r="B12" i="3"/>
  <c r="J12" i="2"/>
  <c r="J12" i="1"/>
  <c r="AJ10" i="6" l="1"/>
  <c r="AJ2" i="6"/>
  <c r="W11" i="9" l="1"/>
  <c r="BE2" i="9"/>
  <c r="AJ2" i="8"/>
  <c r="M3" i="4"/>
  <c r="AJ2" i="7" l="1"/>
  <c r="AJ2" i="5"/>
  <c r="L3" i="3"/>
  <c r="L3" i="2"/>
  <c r="L3" i="1"/>
  <c r="B25" i="6" l="1"/>
  <c r="B26" i="6"/>
  <c r="B27" i="6" s="1"/>
  <c r="B28" i="6" s="1"/>
  <c r="B29" i="6" s="1"/>
  <c r="B30" i="6" s="1"/>
  <c r="B31" i="6" s="1"/>
  <c r="B32" i="6" s="1"/>
  <c r="B33" i="6" s="1"/>
  <c r="B34" i="6" s="1"/>
  <c r="B35" i="6" s="1"/>
  <c r="B36" i="6" s="1"/>
  <c r="B37" i="6" s="1"/>
  <c r="B24" i="6"/>
  <c r="A13" i="9"/>
  <c r="A14" i="9"/>
  <c r="A15" i="9" s="1"/>
  <c r="A16" i="9" s="1"/>
  <c r="A17" i="9" s="1"/>
  <c r="A18" i="9" s="1"/>
  <c r="A19" i="9" s="1"/>
  <c r="A20" i="9" s="1"/>
  <c r="A12" i="9"/>
  <c r="Z37" i="6" l="1"/>
  <c r="I11" i="8" l="1"/>
  <c r="AG11" i="9"/>
  <c r="AG11" i="11"/>
  <c r="AA11" i="9"/>
  <c r="K11" i="9"/>
  <c r="AQ5" i="9"/>
  <c r="Z9" i="8"/>
  <c r="W12" i="8"/>
  <c r="M12" i="8"/>
  <c r="M10" i="8"/>
  <c r="I9" i="8"/>
  <c r="I8" i="8"/>
  <c r="Z18" i="7"/>
  <c r="B20" i="7"/>
  <c r="B22" i="7" s="1"/>
  <c r="B24" i="7" s="1"/>
  <c r="B26" i="7" s="1"/>
  <c r="B28" i="7" s="1"/>
  <c r="B30" i="7" s="1"/>
  <c r="B32" i="7" s="1"/>
  <c r="B34" i="7" s="1"/>
  <c r="B36" i="7" s="1"/>
  <c r="Z24" i="7"/>
  <c r="Z26" i="7"/>
  <c r="Z28" i="7"/>
  <c r="Z30" i="7"/>
  <c r="Z32" i="7"/>
  <c r="Z31" i="6" l="1"/>
  <c r="Z32" i="6"/>
  <c r="Z33" i="6"/>
  <c r="Z34" i="6"/>
  <c r="Z35" i="6"/>
  <c r="Z36" i="6"/>
  <c r="L15" i="6" l="1"/>
  <c r="I15" i="6"/>
  <c r="AC37" i="6" s="1"/>
  <c r="W11" i="6" l="1"/>
  <c r="W11" i="7"/>
  <c r="W11" i="5"/>
  <c r="M11" i="6"/>
  <c r="M11" i="7"/>
  <c r="M11" i="5"/>
  <c r="I10" i="6"/>
  <c r="I10" i="7"/>
  <c r="I10" i="5"/>
  <c r="M9" i="6"/>
  <c r="M9" i="7"/>
  <c r="M9" i="5"/>
  <c r="Z8" i="6"/>
  <c r="Z8" i="7"/>
  <c r="Z8" i="5"/>
  <c r="M9" i="11"/>
  <c r="I8" i="6"/>
  <c r="I8" i="7"/>
  <c r="I8" i="5"/>
  <c r="I7" i="6"/>
  <c r="I7" i="7"/>
  <c r="I7" i="5"/>
  <c r="J6" i="4"/>
  <c r="J5" i="4"/>
  <c r="J4" i="4"/>
  <c r="C12" i="4"/>
  <c r="B12" i="4"/>
  <c r="A12" i="4"/>
  <c r="I6" i="2"/>
  <c r="I6" i="3"/>
  <c r="I5" i="2"/>
  <c r="I5" i="3"/>
  <c r="I4" i="2"/>
  <c r="I4" i="3"/>
  <c r="B12" i="1"/>
  <c r="A12" i="1"/>
  <c r="I6" i="1"/>
  <c r="I5" i="1"/>
  <c r="I4" i="1"/>
  <c r="F14" i="13"/>
  <c r="F12" i="13"/>
  <c r="G6" i="13"/>
  <c r="G5" i="13" l="1"/>
  <c r="I6" i="12"/>
  <c r="C6" i="12"/>
  <c r="I5" i="12"/>
  <c r="Y11" i="11"/>
  <c r="H4" i="11"/>
  <c r="D7" i="11" s="1"/>
  <c r="C5" i="12" l="1"/>
  <c r="E11" i="9"/>
  <c r="F13" i="13"/>
  <c r="U38" i="7"/>
  <c r="P38" i="7"/>
  <c r="K38" i="7"/>
  <c r="Z36" i="7"/>
  <c r="Z34" i="7"/>
  <c r="Z22" i="7"/>
  <c r="Z20" i="7"/>
  <c r="W38" i="6"/>
  <c r="T38" i="6"/>
  <c r="AC36" i="6"/>
  <c r="AC35" i="6"/>
  <c r="AC34" i="6"/>
  <c r="AC33" i="6"/>
  <c r="AC32" i="6"/>
  <c r="AC31" i="6"/>
  <c r="AC30" i="6"/>
  <c r="Z30" i="6"/>
  <c r="AC29" i="6"/>
  <c r="Z29" i="6"/>
  <c r="AC28" i="6"/>
  <c r="Z28" i="6"/>
  <c r="AC27" i="6"/>
  <c r="Z27" i="6"/>
  <c r="AC26" i="6"/>
  <c r="Z26" i="6"/>
  <c r="AC25" i="6"/>
  <c r="Z25" i="6"/>
  <c r="AC24" i="6"/>
  <c r="Z24" i="6"/>
  <c r="AC23" i="6"/>
  <c r="Z23" i="6"/>
  <c r="G12" i="4"/>
  <c r="E12" i="4"/>
  <c r="D12" i="1"/>
  <c r="G12" i="1" s="1"/>
  <c r="J13" i="1" l="1"/>
  <c r="Z38" i="6"/>
  <c r="AC38" i="6"/>
  <c r="B12" i="2" s="1"/>
  <c r="D12" i="2" s="1"/>
  <c r="Z38" i="7"/>
  <c r="D12" i="3" s="1"/>
  <c r="H12" i="4"/>
  <c r="K13" i="4" s="1"/>
  <c r="F12" i="3" l="1"/>
  <c r="G12" i="3" s="1"/>
  <c r="F12" i="2"/>
  <c r="G12" i="2" s="1"/>
  <c r="J13" i="2" s="1"/>
  <c r="J12" i="3" l="1"/>
  <c r="J13" i="3" s="1"/>
  <c r="E28" i="13" s="1"/>
</calcChain>
</file>

<file path=xl/comments1.xml><?xml version="1.0" encoding="utf-8"?>
<comments xmlns="http://schemas.openxmlformats.org/spreadsheetml/2006/main">
  <authors>
    <author>福岡県</author>
  </authors>
  <commentList>
    <comment ref="C12" authorId="0" shapeId="0">
      <text>
        <r>
          <rPr>
            <b/>
            <sz val="14"/>
            <color indexed="81"/>
            <rFont val="BIZ UDPゴシック"/>
            <family val="3"/>
            <charset val="128"/>
          </rPr>
          <t>当該取組に対して本補助金以外の寄付金等の収入額がある場合は金額を入力してください。
収入額がない場合は空欄にしてください。</t>
        </r>
      </text>
    </comment>
    <comment ref="H12" authorId="0" shapeId="0">
      <text>
        <r>
          <rPr>
            <b/>
            <sz val="14"/>
            <color indexed="81"/>
            <rFont val="BIZ UDPゴシック"/>
            <family val="3"/>
            <charset val="128"/>
          </rPr>
          <t>交付申請書　様式1-2（1）の補助金申請額を入力してください。</t>
        </r>
      </text>
    </comment>
    <comment ref="I12" authorId="0" shapeId="0">
      <text>
        <r>
          <rPr>
            <b/>
            <sz val="14"/>
            <color indexed="81"/>
            <rFont val="BIZ UDPゴシック"/>
            <family val="3"/>
            <charset val="128"/>
          </rPr>
          <t>概算払いを請求した場合は金額を入力してください。
請求していない場合は空欄にしてください。</t>
        </r>
      </text>
    </comment>
  </commentList>
</comments>
</file>

<file path=xl/comments2.xml><?xml version="1.0" encoding="utf-8"?>
<comments xmlns="http://schemas.openxmlformats.org/spreadsheetml/2006/main">
  <authors>
    <author>福岡県</author>
  </authors>
  <commentList>
    <comment ref="C12" authorId="0" shapeId="0">
      <text>
        <r>
          <rPr>
            <b/>
            <sz val="14"/>
            <color indexed="81"/>
            <rFont val="BIZ UDPゴシック"/>
            <family val="3"/>
            <charset val="128"/>
          </rPr>
          <t>当該取組に対して本補助金以外の寄付金等の収入額がある場合は金額を入力してください。
収入額がない場合は空欄にしてください。</t>
        </r>
      </text>
    </comment>
    <comment ref="H12" authorId="0" shapeId="0">
      <text>
        <r>
          <rPr>
            <b/>
            <sz val="14"/>
            <color indexed="81"/>
            <rFont val="BIZ UDPゴシック"/>
            <family val="3"/>
            <charset val="128"/>
          </rPr>
          <t>交付申請書　様式1－2(2)の補助金申請額を入力してください。</t>
        </r>
      </text>
    </comment>
    <comment ref="I12" authorId="0" shapeId="0">
      <text>
        <r>
          <rPr>
            <b/>
            <sz val="14"/>
            <color indexed="81"/>
            <rFont val="BIZ UDPゴシック"/>
            <family val="3"/>
            <charset val="128"/>
          </rPr>
          <t>概算払いを請求した場合は金額を入力してください。
請求していない場合は空欄にしてください。</t>
        </r>
      </text>
    </comment>
  </commentList>
</comments>
</file>

<file path=xl/comments3.xml><?xml version="1.0" encoding="utf-8"?>
<comments xmlns="http://schemas.openxmlformats.org/spreadsheetml/2006/main">
  <authors>
    <author>福岡県</author>
  </authors>
  <commentList>
    <comment ref="C12" authorId="0" shapeId="0">
      <text>
        <r>
          <rPr>
            <b/>
            <sz val="14"/>
            <color indexed="81"/>
            <rFont val="BIZ UDPゴシック"/>
            <family val="3"/>
            <charset val="128"/>
          </rPr>
          <t>当該取組に対して本補助金以外の寄付金等の収入額がある場合は金額を入力してください。
収入額がない場合は空欄にしてください。</t>
        </r>
      </text>
    </comment>
    <comment ref="H12" authorId="0" shapeId="0">
      <text>
        <r>
          <rPr>
            <b/>
            <sz val="14"/>
            <color indexed="81"/>
            <rFont val="BIZ UDPゴシック"/>
            <family val="3"/>
            <charset val="128"/>
          </rPr>
          <t>交付申請書　様式1-2（3）の補助金申請額を入力してください。</t>
        </r>
      </text>
    </comment>
    <comment ref="I12" authorId="0" shapeId="0">
      <text>
        <r>
          <rPr>
            <b/>
            <sz val="14"/>
            <color indexed="81"/>
            <rFont val="BIZ UDPゴシック"/>
            <family val="3"/>
            <charset val="128"/>
          </rPr>
          <t>概算払いを請求した場合は金額を入力してください。
請求していない場合は空欄にしてください。</t>
        </r>
      </text>
    </comment>
  </commentList>
</comments>
</file>

<file path=xl/comments4.xml><?xml version="1.0" encoding="utf-8"?>
<comments xmlns="http://schemas.openxmlformats.org/spreadsheetml/2006/main">
  <authors>
    <author>福岡県</author>
  </authors>
  <commentList>
    <comment ref="D12" authorId="0" shapeId="0">
      <text>
        <r>
          <rPr>
            <b/>
            <sz val="14"/>
            <color indexed="81"/>
            <rFont val="BIZ UDPゴシック"/>
            <family val="3"/>
            <charset val="128"/>
          </rPr>
          <t>当該取組に対して本補助金以外の寄付金等の収入額がある場合は金額を入力してください。
収入額がない場合は空欄にしてください。</t>
        </r>
      </text>
    </comment>
    <comment ref="I12" authorId="0" shapeId="0">
      <text>
        <r>
          <rPr>
            <b/>
            <sz val="14"/>
            <color indexed="81"/>
            <rFont val="BIZ UDPゴシック"/>
            <family val="3"/>
            <charset val="128"/>
          </rPr>
          <t>交付申請書　様式1-2（4）の補助金申請額を入力してください。</t>
        </r>
      </text>
    </comment>
    <comment ref="J12" authorId="0" shapeId="0">
      <text>
        <r>
          <rPr>
            <b/>
            <sz val="14"/>
            <color indexed="81"/>
            <rFont val="BIZ UDPゴシック"/>
            <family val="3"/>
            <charset val="128"/>
          </rPr>
          <t>概算払いを請求した場合は金額を入力してください。
請求していない場合は空欄にしてください。</t>
        </r>
      </text>
    </comment>
  </commentList>
</comments>
</file>

<file path=xl/comments5.xml><?xml version="1.0" encoding="utf-8"?>
<comments xmlns="http://schemas.openxmlformats.org/spreadsheetml/2006/main">
  <authors>
    <author>福岡県</author>
  </authors>
  <commentList>
    <comment ref="G45" authorId="0" shapeId="0">
      <text>
        <r>
          <rPr>
            <b/>
            <sz val="9"/>
            <color indexed="81"/>
            <rFont val="BIZ UDPゴシック"/>
            <family val="3"/>
            <charset val="128"/>
          </rPr>
          <t>・このセルに入力された金額が、様式6-2（1）に自動で反映されますので、</t>
        </r>
        <r>
          <rPr>
            <b/>
            <u/>
            <sz val="9"/>
            <color indexed="10"/>
            <rFont val="BIZ UDPゴシック"/>
            <family val="3"/>
            <charset val="128"/>
          </rPr>
          <t>必ず金額を入力してください</t>
        </r>
        <r>
          <rPr>
            <b/>
            <sz val="9"/>
            <color indexed="81"/>
            <rFont val="BIZ UDPゴシック"/>
            <family val="3"/>
            <charset val="128"/>
          </rPr>
          <t>。
・関数が正常に働かなくなるため、</t>
        </r>
        <r>
          <rPr>
            <b/>
            <u/>
            <sz val="9"/>
            <color indexed="10"/>
            <rFont val="BIZ UDPゴシック"/>
            <family val="3"/>
            <charset val="128"/>
          </rPr>
          <t>「円」は入力しない</t>
        </r>
        <r>
          <rPr>
            <b/>
            <sz val="9"/>
            <color indexed="81"/>
            <rFont val="BIZ UDPゴシック"/>
            <family val="3"/>
            <charset val="128"/>
          </rPr>
          <t>でください。
※数字だけを入力することで、自動で「円」も反映されます。</t>
        </r>
      </text>
    </comment>
  </commentList>
</comments>
</file>

<file path=xl/comments6.xml><?xml version="1.0" encoding="utf-8"?>
<comments xmlns="http://schemas.openxmlformats.org/spreadsheetml/2006/main">
  <authors>
    <author>福岡県</author>
  </authors>
  <commentList>
    <comment ref="H23" authorId="0" shapeId="0">
      <text>
        <r>
          <rPr>
            <b/>
            <sz val="9"/>
            <color indexed="81"/>
            <rFont val="BIZ UDPゴシック"/>
            <family val="3"/>
            <charset val="128"/>
          </rPr>
          <t>・「令和7年9月1日」時点で1年未満の日付（令和6年9月1日以降）を入力してください。
・採用は1年以上前で、採用当時は無資格であったため、訪問介護等業務を行っていなかったが、1年以内に資格を取得し、訪問介護等業務に従事した方については、資格取得日または訪問介護等業務を開始した日を入力してください。
・1人の経験年数が短いホームヘルパー等に対して複数の職員が同行する場合、複数行に分けて入力してください。
　なお、経験年数が短いホームヘルパー等の氏名については、最初の行のみ氏名を入力し、次の行からは「同上」としてください。
　また、1人の経験年数が短いホームヘルパー等に対して同行回数が「合計30回」を超えないように入力してください。</t>
        </r>
      </text>
    </comment>
    <comment ref="Z24" authorId="0" shapeId="0">
      <text>
        <r>
          <rPr>
            <b/>
            <sz val="9"/>
            <color indexed="81"/>
            <rFont val="BIZ UDPゴシック"/>
            <family val="3"/>
            <charset val="128"/>
          </rPr>
          <t>合計回数が「</t>
        </r>
        <r>
          <rPr>
            <b/>
            <u/>
            <sz val="9"/>
            <color indexed="10"/>
            <rFont val="BIZ UDPゴシック"/>
            <family val="3"/>
            <charset val="128"/>
          </rPr>
          <t>30回</t>
        </r>
        <r>
          <rPr>
            <b/>
            <sz val="9"/>
            <color indexed="81"/>
            <rFont val="BIZ UDPゴシック"/>
            <family val="3"/>
            <charset val="128"/>
          </rPr>
          <t>」を超過した場合、セルが赤くなりますので、30回以内に変更してください。</t>
        </r>
      </text>
    </comment>
  </commentList>
</comments>
</file>

<file path=xl/comments7.xml><?xml version="1.0" encoding="utf-8"?>
<comments xmlns="http://schemas.openxmlformats.org/spreadsheetml/2006/main">
  <authors>
    <author>福岡県</author>
  </authors>
  <commentList>
    <comment ref="G61" authorId="0" shapeId="0">
      <text>
        <r>
          <rPr>
            <b/>
            <sz val="9"/>
            <color indexed="81"/>
            <rFont val="BIZ UDPゴシック"/>
            <family val="3"/>
            <charset val="128"/>
          </rPr>
          <t>・このセルに入力された金額が、様式6-2（1）に自動で反映されますので、</t>
        </r>
        <r>
          <rPr>
            <b/>
            <u/>
            <sz val="9"/>
            <color indexed="10"/>
            <rFont val="BIZ UDPゴシック"/>
            <family val="3"/>
            <charset val="128"/>
          </rPr>
          <t>必ず金額を入力してください</t>
        </r>
        <r>
          <rPr>
            <b/>
            <sz val="9"/>
            <color indexed="81"/>
            <rFont val="BIZ UDPゴシック"/>
            <family val="3"/>
            <charset val="128"/>
          </rPr>
          <t>。
・関数が正常に働かなくなるため、</t>
        </r>
        <r>
          <rPr>
            <b/>
            <u/>
            <sz val="9"/>
            <color indexed="10"/>
            <rFont val="BIZ UDPゴシック"/>
            <family val="3"/>
            <charset val="128"/>
          </rPr>
          <t>「円」は入力しない</t>
        </r>
        <r>
          <rPr>
            <b/>
            <sz val="9"/>
            <color indexed="81"/>
            <rFont val="BIZ UDPゴシック"/>
            <family val="3"/>
            <charset val="128"/>
          </rPr>
          <t>でください。
※数字だけを入力することで、自動で「円」も反映されます。</t>
        </r>
      </text>
    </comment>
  </commentList>
</comments>
</file>

<file path=xl/comments8.xml><?xml version="1.0" encoding="utf-8"?>
<comments xmlns="http://schemas.openxmlformats.org/spreadsheetml/2006/main">
  <authors>
    <author>福岡県</author>
  </authors>
  <commentList>
    <comment ref="G61" authorId="0" shapeId="0">
      <text>
        <r>
          <rPr>
            <b/>
            <sz val="9"/>
            <color indexed="81"/>
            <rFont val="BIZ UDPゴシック"/>
            <family val="3"/>
            <charset val="128"/>
          </rPr>
          <t>・このセルに入力された金額が、様式6-2（1）に自動で反映されますので、</t>
        </r>
        <r>
          <rPr>
            <b/>
            <u/>
            <sz val="9"/>
            <color indexed="10"/>
            <rFont val="BIZ UDPゴシック"/>
            <family val="3"/>
            <charset val="128"/>
          </rPr>
          <t>必ず金額を入力してください</t>
        </r>
        <r>
          <rPr>
            <b/>
            <sz val="9"/>
            <color indexed="81"/>
            <rFont val="BIZ UDPゴシック"/>
            <family val="3"/>
            <charset val="128"/>
          </rPr>
          <t>。
・関数が正常に働かなくなるため、</t>
        </r>
        <r>
          <rPr>
            <b/>
            <u/>
            <sz val="9"/>
            <color indexed="10"/>
            <rFont val="BIZ UDPゴシック"/>
            <family val="3"/>
            <charset val="128"/>
          </rPr>
          <t>「円」は入力しない</t>
        </r>
        <r>
          <rPr>
            <b/>
            <sz val="9"/>
            <color indexed="81"/>
            <rFont val="BIZ UDPゴシック"/>
            <family val="3"/>
            <charset val="128"/>
          </rPr>
          <t>でください。
※数字だけを入力することで、自動で「円」も反映されます。</t>
        </r>
      </text>
    </comment>
  </commentList>
</comments>
</file>

<file path=xl/sharedStrings.xml><?xml version="1.0" encoding="utf-8"?>
<sst xmlns="http://schemas.openxmlformats.org/spreadsheetml/2006/main" count="704" uniqueCount="472">
  <si>
    <t>様式６－２（１）</t>
    <rPh sb="0" eb="2">
      <t>ヨウシキ</t>
    </rPh>
    <phoneticPr fontId="5"/>
  </si>
  <si>
    <t>経費所要額清算書</t>
    <rPh sb="0" eb="2">
      <t>ケイヒ</t>
    </rPh>
    <rPh sb="2" eb="5">
      <t>ショヨウガク</t>
    </rPh>
    <rPh sb="5" eb="8">
      <t>セイサンショ</t>
    </rPh>
    <phoneticPr fontId="5"/>
  </si>
  <si>
    <t>事業所番号：</t>
    <rPh sb="0" eb="5">
      <t>ジギョウショバンゴウ</t>
    </rPh>
    <phoneticPr fontId="4"/>
  </si>
  <si>
    <t>対象事業所名：</t>
    <rPh sb="0" eb="6">
      <t>タイショウジギョウショメイ</t>
    </rPh>
    <phoneticPr fontId="4"/>
  </si>
  <si>
    <t>サービス種別：</t>
    <rPh sb="4" eb="6">
      <t>シュベツ</t>
    </rPh>
    <phoneticPr fontId="4"/>
  </si>
  <si>
    <t>【研修体制の構築支援】</t>
    <rPh sb="1" eb="5">
      <t>ケンシュウタイセイ</t>
    </rPh>
    <rPh sb="6" eb="8">
      <t>コウチク</t>
    </rPh>
    <rPh sb="8" eb="10">
      <t>シエン</t>
    </rPh>
    <phoneticPr fontId="5"/>
  </si>
  <si>
    <t>対象経費内訳</t>
    <rPh sb="0" eb="6">
      <t>タイショウケイヒウチワケ</t>
    </rPh>
    <phoneticPr fontId="5"/>
  </si>
  <si>
    <t>対象経費の
実支出額</t>
    <rPh sb="0" eb="4">
      <t>タイショウケイヒ</t>
    </rPh>
    <rPh sb="6" eb="7">
      <t>ジツ</t>
    </rPh>
    <rPh sb="7" eb="10">
      <t>シシュツガク</t>
    </rPh>
    <phoneticPr fontId="4"/>
  </si>
  <si>
    <t>寄付金その他の
収入額</t>
    <rPh sb="0" eb="3">
      <t>キフキン</t>
    </rPh>
    <rPh sb="5" eb="6">
      <t>タ</t>
    </rPh>
    <rPh sb="8" eb="11">
      <t>シュウニュウガク</t>
    </rPh>
    <phoneticPr fontId="5"/>
  </si>
  <si>
    <t>差引額</t>
    <rPh sb="0" eb="3">
      <t>サシヒキガク</t>
    </rPh>
    <phoneticPr fontId="5"/>
  </si>
  <si>
    <t>補助率</t>
    <rPh sb="0" eb="3">
      <t>ホジョリツ</t>
    </rPh>
    <phoneticPr fontId="5"/>
  </si>
  <si>
    <t>補助基準額</t>
    <rPh sb="0" eb="2">
      <t>ホジョ</t>
    </rPh>
    <rPh sb="2" eb="4">
      <t>キジュン</t>
    </rPh>
    <rPh sb="4" eb="5">
      <t>ガク</t>
    </rPh>
    <phoneticPr fontId="4"/>
  </si>
  <si>
    <t>選定額</t>
    <rPh sb="0" eb="3">
      <t>センテイガク</t>
    </rPh>
    <phoneticPr fontId="4"/>
  </si>
  <si>
    <t>交付決定額</t>
    <rPh sb="0" eb="5">
      <t>コウフケッテイガク</t>
    </rPh>
    <phoneticPr fontId="4"/>
  </si>
  <si>
    <t>補助金受入済額</t>
    <rPh sb="0" eb="3">
      <t>ホジョキン</t>
    </rPh>
    <rPh sb="3" eb="7">
      <t>ウケイレズミガク</t>
    </rPh>
    <phoneticPr fontId="4"/>
  </si>
  <si>
    <t>差引過不足額</t>
    <rPh sb="0" eb="6">
      <t>サシヒキカブソクガク</t>
    </rPh>
    <phoneticPr fontId="5"/>
  </si>
  <si>
    <t>千円未満切捨て</t>
    <rPh sb="0" eb="6">
      <t>センエンミマンキリス</t>
    </rPh>
    <phoneticPr fontId="4"/>
  </si>
  <si>
    <t>A</t>
    <phoneticPr fontId="4"/>
  </si>
  <si>
    <t>B</t>
    <phoneticPr fontId="4"/>
  </si>
  <si>
    <t>C</t>
    <phoneticPr fontId="5"/>
  </si>
  <si>
    <t>(B-C)D</t>
    <phoneticPr fontId="5"/>
  </si>
  <si>
    <t>E</t>
    <phoneticPr fontId="5"/>
  </si>
  <si>
    <t>F</t>
    <phoneticPr fontId="4"/>
  </si>
  <si>
    <t>G</t>
    <phoneticPr fontId="4"/>
  </si>
  <si>
    <t>H</t>
    <phoneticPr fontId="4"/>
  </si>
  <si>
    <t>I</t>
    <phoneticPr fontId="4"/>
  </si>
  <si>
    <t>（H-I)J</t>
    <phoneticPr fontId="5"/>
  </si>
  <si>
    <t>円</t>
    <rPh sb="0" eb="1">
      <t>エン</t>
    </rPh>
    <phoneticPr fontId="4"/>
  </si>
  <si>
    <t>円</t>
    <rPh sb="0" eb="1">
      <t>エン</t>
    </rPh>
    <phoneticPr fontId="5"/>
  </si>
  <si>
    <t>10/10</t>
    <phoneticPr fontId="4"/>
  </si>
  <si>
    <t>合　　　計</t>
    <rPh sb="0" eb="1">
      <t>ゴウ</t>
    </rPh>
    <rPh sb="4" eb="5">
      <t>ケイ</t>
    </rPh>
    <phoneticPr fontId="5"/>
  </si>
  <si>
    <t>1　A欄には、実施した又は受講した研修名等を記載してください。</t>
    <rPh sb="3" eb="4">
      <t>ラン</t>
    </rPh>
    <rPh sb="7" eb="9">
      <t>ジッシ</t>
    </rPh>
    <rPh sb="11" eb="12">
      <t>マタ</t>
    </rPh>
    <rPh sb="13" eb="15">
      <t>ジュコウ</t>
    </rPh>
    <rPh sb="17" eb="21">
      <t>ケンシュウメイトウ</t>
    </rPh>
    <rPh sb="22" eb="24">
      <t>キサイ</t>
    </rPh>
    <phoneticPr fontId="4"/>
  </si>
  <si>
    <t>2　B欄には、A欄の事業費のうち、補助対象経費の実支出額を記載してください。</t>
    <rPh sb="8" eb="9">
      <t>ラン</t>
    </rPh>
    <rPh sb="10" eb="13">
      <t>ジギョウヒ</t>
    </rPh>
    <rPh sb="17" eb="23">
      <t>ホジョタイショウケイヒ</t>
    </rPh>
    <rPh sb="24" eb="25">
      <t>ジツ</t>
    </rPh>
    <rPh sb="25" eb="28">
      <t>シシュツガク</t>
    </rPh>
    <rPh sb="29" eb="31">
      <t>キサイ</t>
    </rPh>
    <phoneticPr fontId="4"/>
  </si>
  <si>
    <t>3　C欄には、当該事業に係る収入の額を記載してください。</t>
    <phoneticPr fontId="4"/>
  </si>
  <si>
    <t>4　F欄には、本交付要綱に定める基準額を記入してください。</t>
    <rPh sb="8" eb="12">
      <t>コウフヨウコウ</t>
    </rPh>
    <phoneticPr fontId="4"/>
  </si>
  <si>
    <t>5　G欄は、D欄の額とF欄の額を比較して少ない方の額を記入してください。ただし、千円未満の端数が生じた場合には、これを切り捨てるものとします。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4"/>
  </si>
  <si>
    <t>6　I欄には、概算払い請求により受入を行った補助金額を記入してください。</t>
    <rPh sb="3" eb="4">
      <t>ラン</t>
    </rPh>
    <rPh sb="7" eb="9">
      <t>ガイサン</t>
    </rPh>
    <rPh sb="9" eb="10">
      <t>バラ</t>
    </rPh>
    <rPh sb="16" eb="18">
      <t>ウケイレ</t>
    </rPh>
    <phoneticPr fontId="4"/>
  </si>
  <si>
    <t>様式６－２（２）</t>
    <rPh sb="0" eb="2">
      <t>ヨウシキ</t>
    </rPh>
    <phoneticPr fontId="5"/>
  </si>
  <si>
    <t>【経験年数が短いホームヘルパー等への同行支援】</t>
    <rPh sb="1" eb="5">
      <t>ケイケンネンスウ</t>
    </rPh>
    <rPh sb="6" eb="7">
      <t>ミジカ</t>
    </rPh>
    <rPh sb="15" eb="16">
      <t>トウ</t>
    </rPh>
    <rPh sb="18" eb="22">
      <t>ドウコウシエン</t>
    </rPh>
    <phoneticPr fontId="5"/>
  </si>
  <si>
    <t>A</t>
    <phoneticPr fontId="4"/>
  </si>
  <si>
    <t>B</t>
    <phoneticPr fontId="4"/>
  </si>
  <si>
    <t>C</t>
    <phoneticPr fontId="5"/>
  </si>
  <si>
    <t>(B-C)D</t>
    <phoneticPr fontId="5"/>
  </si>
  <si>
    <t>E</t>
    <phoneticPr fontId="5"/>
  </si>
  <si>
    <t>F</t>
    <phoneticPr fontId="4"/>
  </si>
  <si>
    <t>G</t>
    <phoneticPr fontId="4"/>
  </si>
  <si>
    <t>H</t>
    <phoneticPr fontId="4"/>
  </si>
  <si>
    <t>I</t>
    <phoneticPr fontId="4"/>
  </si>
  <si>
    <t>（H-I)J</t>
    <phoneticPr fontId="5"/>
  </si>
  <si>
    <t>1　A欄には、実施した取組等を記載してください。</t>
    <rPh sb="3" eb="4">
      <t>ラン</t>
    </rPh>
    <rPh sb="7" eb="9">
      <t>ジッシ</t>
    </rPh>
    <rPh sb="11" eb="13">
      <t>トリクミ</t>
    </rPh>
    <rPh sb="13" eb="14">
      <t>トウ</t>
    </rPh>
    <rPh sb="15" eb="17">
      <t>キサイ</t>
    </rPh>
    <phoneticPr fontId="4"/>
  </si>
  <si>
    <t>4　G欄には、以下の表に掲げる区分に応じた補助基準額に、C欄及びD欄の回数を乗じた補助基準額を記載してください。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9" eb="30">
      <t>ラン</t>
    </rPh>
    <rPh sb="30" eb="31">
      <t>オヨ</t>
    </rPh>
    <rPh sb="33" eb="34">
      <t>ラン</t>
    </rPh>
    <rPh sb="35" eb="37">
      <t>カイスウ</t>
    </rPh>
    <rPh sb="38" eb="39">
      <t>ジョウ</t>
    </rPh>
    <rPh sb="41" eb="43">
      <t>ホジョ</t>
    </rPh>
    <rPh sb="43" eb="45">
      <t>キジュン</t>
    </rPh>
    <rPh sb="45" eb="46">
      <t>ガク</t>
    </rPh>
    <rPh sb="47" eb="49">
      <t>キサイ</t>
    </rPh>
    <phoneticPr fontId="4"/>
  </si>
  <si>
    <t>所在地域</t>
    <rPh sb="0" eb="4">
      <t>ショザイチイキ</t>
    </rPh>
    <phoneticPr fontId="4"/>
  </si>
  <si>
    <t>同行支援時間</t>
    <rPh sb="0" eb="6">
      <t>ドウコウシエンジカン</t>
    </rPh>
    <phoneticPr fontId="4"/>
  </si>
  <si>
    <t>中山間地域等・離島等地域に事業所が所在</t>
    <rPh sb="0" eb="6">
      <t>チュウサンカンチイキトウ</t>
    </rPh>
    <rPh sb="7" eb="12">
      <t>リトウトウチイキ</t>
    </rPh>
    <rPh sb="13" eb="16">
      <t>ジギョウショ</t>
    </rPh>
    <rPh sb="17" eb="19">
      <t>ショザイ</t>
    </rPh>
    <phoneticPr fontId="4"/>
  </si>
  <si>
    <t>30分未満</t>
    <rPh sb="2" eb="5">
      <t>フンミマン</t>
    </rPh>
    <phoneticPr fontId="4"/>
  </si>
  <si>
    <t>30分以上</t>
    <rPh sb="2" eb="5">
      <t>フンイジョウ</t>
    </rPh>
    <phoneticPr fontId="4"/>
  </si>
  <si>
    <r>
      <t>中山間地域等・離島等地域</t>
    </r>
    <r>
      <rPr>
        <b/>
        <sz val="11"/>
        <rFont val="ＪＳＰ明朝"/>
        <family val="1"/>
        <charset val="128"/>
      </rPr>
      <t>以外</t>
    </r>
    <r>
      <rPr>
        <sz val="11"/>
        <rFont val="ＪＳＰ明朝"/>
        <family val="1"/>
        <charset val="128"/>
      </rPr>
      <t>に事業所が所在</t>
    </r>
    <rPh sb="0" eb="6">
      <t>チュウサンカンチイキトウ</t>
    </rPh>
    <rPh sb="7" eb="14">
      <t>リトウトウチイキイガイ</t>
    </rPh>
    <rPh sb="15" eb="18">
      <t>ジギョウショ</t>
    </rPh>
    <rPh sb="19" eb="21">
      <t>ショザイ</t>
    </rPh>
    <phoneticPr fontId="4"/>
  </si>
  <si>
    <t>様式６－２（３）</t>
    <rPh sb="0" eb="2">
      <t>ヨウシキ</t>
    </rPh>
    <phoneticPr fontId="5"/>
  </si>
  <si>
    <t>【登録ヘルパー等の常勤化の促進の支援】</t>
    <rPh sb="1" eb="3">
      <t>トウロク</t>
    </rPh>
    <rPh sb="13" eb="15">
      <t>ソクシン</t>
    </rPh>
    <phoneticPr fontId="5"/>
  </si>
  <si>
    <t>A</t>
    <phoneticPr fontId="4"/>
  </si>
  <si>
    <t>B</t>
    <phoneticPr fontId="4"/>
  </si>
  <si>
    <t>C</t>
    <phoneticPr fontId="5"/>
  </si>
  <si>
    <t>(B-C)D</t>
    <phoneticPr fontId="5"/>
  </si>
  <si>
    <t>E</t>
    <phoneticPr fontId="5"/>
  </si>
  <si>
    <t>F</t>
    <phoneticPr fontId="4"/>
  </si>
  <si>
    <t>G</t>
    <phoneticPr fontId="4"/>
  </si>
  <si>
    <t>H</t>
    <phoneticPr fontId="4"/>
  </si>
  <si>
    <t>I</t>
    <phoneticPr fontId="4"/>
  </si>
  <si>
    <t>（H-I)J</t>
    <phoneticPr fontId="5"/>
  </si>
  <si>
    <t>3　C欄には、当該事業に係る収入の額を記載してください。</t>
    <phoneticPr fontId="4"/>
  </si>
  <si>
    <t>様式６－２（４）</t>
    <rPh sb="0" eb="2">
      <t>ヨウシキ</t>
    </rPh>
    <phoneticPr fontId="5"/>
  </si>
  <si>
    <t>【小規模法人等の協働化・大規模化の取組の支援】</t>
    <rPh sb="1" eb="4">
      <t>ショウキボ</t>
    </rPh>
    <rPh sb="4" eb="6">
      <t>ホウジン</t>
    </rPh>
    <rPh sb="6" eb="7">
      <t>トウ</t>
    </rPh>
    <rPh sb="8" eb="11">
      <t>キョウドウカ</t>
    </rPh>
    <phoneticPr fontId="5"/>
  </si>
  <si>
    <t>事業者グループ名</t>
    <rPh sb="0" eb="3">
      <t>ジギョウシャ</t>
    </rPh>
    <rPh sb="7" eb="8">
      <t>メイ</t>
    </rPh>
    <phoneticPr fontId="5"/>
  </si>
  <si>
    <t>運営する訪問介護等事業所が全て中山間地域・離島等地域に所在する法人を含む</t>
    <rPh sb="0" eb="2">
      <t>ウンエイ</t>
    </rPh>
    <rPh sb="4" eb="12">
      <t>ホウモンカイゴトウジギョウショ</t>
    </rPh>
    <rPh sb="13" eb="14">
      <t>スベ</t>
    </rPh>
    <rPh sb="15" eb="20">
      <t>チュウサンカンチイキ</t>
    </rPh>
    <rPh sb="21" eb="26">
      <t>リトウトウチイキ</t>
    </rPh>
    <rPh sb="27" eb="29">
      <t>ショザイ</t>
    </rPh>
    <rPh sb="31" eb="33">
      <t>ホウジン</t>
    </rPh>
    <rPh sb="34" eb="35">
      <t>フク</t>
    </rPh>
    <phoneticPr fontId="4"/>
  </si>
  <si>
    <t>選定額</t>
    <rPh sb="0" eb="3">
      <t>センテイガク</t>
    </rPh>
    <phoneticPr fontId="5"/>
  </si>
  <si>
    <t>交付決定額</t>
    <rPh sb="0" eb="5">
      <t>コウフケッテイガク</t>
    </rPh>
    <phoneticPr fontId="5"/>
  </si>
  <si>
    <t>補助金受入済額</t>
    <rPh sb="0" eb="3">
      <t>ホジョキン</t>
    </rPh>
    <rPh sb="3" eb="5">
      <t>ウケイレ</t>
    </rPh>
    <rPh sb="5" eb="6">
      <t>ズミ</t>
    </rPh>
    <rPh sb="6" eb="7">
      <t>ガク</t>
    </rPh>
    <phoneticPr fontId="5"/>
  </si>
  <si>
    <t>A</t>
    <phoneticPr fontId="4"/>
  </si>
  <si>
    <t>C</t>
    <phoneticPr fontId="5"/>
  </si>
  <si>
    <t>（B-C)D</t>
    <phoneticPr fontId="5"/>
  </si>
  <si>
    <t>E</t>
    <phoneticPr fontId="5"/>
  </si>
  <si>
    <t>F</t>
    <phoneticPr fontId="4"/>
  </si>
  <si>
    <t>G</t>
    <phoneticPr fontId="5"/>
  </si>
  <si>
    <t>H</t>
    <phoneticPr fontId="5"/>
  </si>
  <si>
    <t>I</t>
    <phoneticPr fontId="5"/>
  </si>
  <si>
    <t>（G-I)J</t>
    <phoneticPr fontId="5"/>
  </si>
  <si>
    <t>1　事業者グループ名には複数の法人で構成されたグループの名称を記載してください。</t>
    <rPh sb="2" eb="5">
      <t>ジギョウシャ</t>
    </rPh>
    <rPh sb="9" eb="10">
      <t>メイ</t>
    </rPh>
    <rPh sb="12" eb="14">
      <t>フクスウ</t>
    </rPh>
    <rPh sb="15" eb="17">
      <t>ホウジン</t>
    </rPh>
    <rPh sb="18" eb="20">
      <t>コウセイ</t>
    </rPh>
    <rPh sb="28" eb="30">
      <t>メイショウ</t>
    </rPh>
    <rPh sb="31" eb="33">
      <t>キサイ</t>
    </rPh>
    <phoneticPr fontId="4"/>
  </si>
  <si>
    <t>2　A欄には、「○」又は「×」を記載してください。</t>
    <rPh sb="3" eb="4">
      <t>ラン</t>
    </rPh>
    <rPh sb="10" eb="11">
      <t>マタ</t>
    </rPh>
    <rPh sb="16" eb="18">
      <t>キサイ</t>
    </rPh>
    <phoneticPr fontId="4"/>
  </si>
  <si>
    <t>3　B欄には、事業費のうち、補助対象経費の実支出額を記載してください。</t>
    <rPh sb="7" eb="10">
      <t>ジギョウヒ</t>
    </rPh>
    <rPh sb="14" eb="20">
      <t>ホジョタイショウケイヒ</t>
    </rPh>
    <rPh sb="21" eb="22">
      <t>ジツ</t>
    </rPh>
    <rPh sb="22" eb="25">
      <t>シシュツガク</t>
    </rPh>
    <rPh sb="26" eb="28">
      <t>キサイ</t>
    </rPh>
    <phoneticPr fontId="4"/>
  </si>
  <si>
    <t>4　C欄には、当該事業に係る収入の額を記載してください。</t>
    <phoneticPr fontId="4"/>
  </si>
  <si>
    <t>5　F欄には、以下の表に掲げる区分に応じた補助基準額を記載してください。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4"/>
  </si>
  <si>
    <r>
      <t>運営する訪問介護等事業所が全て中山間地域等・離島等地域に所在する法人を</t>
    </r>
    <r>
      <rPr>
        <b/>
        <sz val="11"/>
        <rFont val="ＪＳＰ明朝"/>
        <family val="1"/>
        <charset val="128"/>
      </rPr>
      <t>含む</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4"/>
  </si>
  <si>
    <r>
      <t>運営する訪問介護等事業所が全て中山間地域等・離島等地域に所在する法人を</t>
    </r>
    <r>
      <rPr>
        <b/>
        <sz val="11"/>
        <rFont val="ＪＳＰ明朝"/>
        <family val="1"/>
        <charset val="128"/>
      </rPr>
      <t>含まない</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4"/>
  </si>
  <si>
    <t>6　G欄は、D欄の額とF欄の額を比較して少ない方の額を記入してください。ただし、千円未満の端数が生じた場合には、これを切り捨てるものとします。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4"/>
  </si>
  <si>
    <t>7　I欄には、概算払い請求により受け入れを行った補助金額を記入してください。</t>
    <rPh sb="3" eb="4">
      <t>ラン</t>
    </rPh>
    <rPh sb="7" eb="9">
      <t>ガイサン</t>
    </rPh>
    <rPh sb="9" eb="10">
      <t>バラ</t>
    </rPh>
    <phoneticPr fontId="4"/>
  </si>
  <si>
    <t>様式６－３（１）</t>
    <rPh sb="0" eb="2">
      <t>ヨウシキ</t>
    </rPh>
    <phoneticPr fontId="4"/>
  </si>
  <si>
    <t>訪問介護等サービス体制強化支援事業　事業実績報告書
（研修体制の構築支援）</t>
    <rPh sb="0" eb="2">
      <t>ホウモン</t>
    </rPh>
    <rPh sb="2" eb="4">
      <t>カイゴ</t>
    </rPh>
    <rPh sb="4" eb="5">
      <t>トウ</t>
    </rPh>
    <rPh sb="9" eb="11">
      <t>タイセイ</t>
    </rPh>
    <rPh sb="11" eb="13">
      <t>キョウカ</t>
    </rPh>
    <rPh sb="13" eb="15">
      <t>シエン</t>
    </rPh>
    <rPh sb="15" eb="17">
      <t>ジギョウ</t>
    </rPh>
    <rPh sb="18" eb="20">
      <t>ジギョウ</t>
    </rPh>
    <rPh sb="20" eb="22">
      <t>ジッセキ</t>
    </rPh>
    <rPh sb="22" eb="24">
      <t>ホウコク</t>
    </rPh>
    <rPh sb="27" eb="29">
      <t>ケンシュウ</t>
    </rPh>
    <rPh sb="29" eb="31">
      <t>タイセイ</t>
    </rPh>
    <rPh sb="32" eb="34">
      <t>コウチク</t>
    </rPh>
    <rPh sb="34" eb="36">
      <t>シエン</t>
    </rPh>
    <phoneticPr fontId="4"/>
  </si>
  <si>
    <t>１．対象事業所</t>
    <rPh sb="2" eb="4">
      <t>タイショウ</t>
    </rPh>
    <rPh sb="4" eb="7">
      <t>ジギョウショ</t>
    </rPh>
    <phoneticPr fontId="4"/>
  </si>
  <si>
    <t>事業所の名称</t>
    <rPh sb="0" eb="3">
      <t>ジギョウショ</t>
    </rPh>
    <rPh sb="4" eb="6">
      <t>メイショウ</t>
    </rPh>
    <phoneticPr fontId="5"/>
  </si>
  <si>
    <t>サービス種別</t>
    <rPh sb="4" eb="6">
      <t>シュベツ</t>
    </rPh>
    <phoneticPr fontId="5"/>
  </si>
  <si>
    <t>介護保険事業所番号</t>
    <rPh sb="0" eb="2">
      <t>カイゴ</t>
    </rPh>
    <rPh sb="2" eb="4">
      <t>ホケン</t>
    </rPh>
    <rPh sb="4" eb="7">
      <t>ジギョウショ</t>
    </rPh>
    <rPh sb="7" eb="9">
      <t>バンゴウ</t>
    </rPh>
    <phoneticPr fontId="5"/>
  </si>
  <si>
    <t>事業所の所在地</t>
    <rPh sb="0" eb="3">
      <t>ジギョウショ</t>
    </rPh>
    <rPh sb="4" eb="7">
      <t>ショザイチ</t>
    </rPh>
    <phoneticPr fontId="5"/>
  </si>
  <si>
    <t>（郵便番号</t>
    <rPh sb="1" eb="3">
      <t>ユウビン</t>
    </rPh>
    <rPh sb="3" eb="5">
      <t>バンゴウ</t>
    </rPh>
    <phoneticPr fontId="5"/>
  </si>
  <si>
    <t>）</t>
  </si>
  <si>
    <t>連絡先</t>
    <rPh sb="0" eb="3">
      <t>レンラクサキ</t>
    </rPh>
    <phoneticPr fontId="5"/>
  </si>
  <si>
    <t>電話番号</t>
    <rPh sb="0" eb="2">
      <t>デンワ</t>
    </rPh>
    <rPh sb="2" eb="4">
      <t>バンゴウ</t>
    </rPh>
    <phoneticPr fontId="5"/>
  </si>
  <si>
    <t>E-mail</t>
  </si>
  <si>
    <t>２．事業内容</t>
    <rPh sb="2" eb="4">
      <t>ジギョウ</t>
    </rPh>
    <rPh sb="4" eb="6">
      <t>ナイヨウ</t>
    </rPh>
    <phoneticPr fontId="4"/>
  </si>
  <si>
    <t>事業実施期間</t>
    <rPh sb="0" eb="2">
      <t>ジギョウ</t>
    </rPh>
    <rPh sb="2" eb="4">
      <t>ジッシ</t>
    </rPh>
    <rPh sb="4" eb="6">
      <t>キカン</t>
    </rPh>
    <phoneticPr fontId="4"/>
  </si>
  <si>
    <t>年</t>
    <rPh sb="0" eb="1">
      <t>ネン</t>
    </rPh>
    <phoneticPr fontId="4"/>
  </si>
  <si>
    <t>月</t>
    <rPh sb="0" eb="1">
      <t>ガツ</t>
    </rPh>
    <phoneticPr fontId="4"/>
  </si>
  <si>
    <t>日</t>
    <rPh sb="0" eb="1">
      <t>ニチ</t>
    </rPh>
    <phoneticPr fontId="4"/>
  </si>
  <si>
    <t>～</t>
    <phoneticPr fontId="4"/>
  </si>
  <si>
    <t>事業の内容</t>
    <rPh sb="0" eb="2">
      <t>ジギョウ</t>
    </rPh>
    <rPh sb="3" eb="5">
      <t>ナイヨウ</t>
    </rPh>
    <phoneticPr fontId="4"/>
  </si>
  <si>
    <t>当てはまるものに「○」を付けてください。（複数選択可）</t>
    <rPh sb="0" eb="1">
      <t>ア</t>
    </rPh>
    <rPh sb="21" eb="26">
      <t>フクスウセンタクカ</t>
    </rPh>
    <phoneticPr fontId="4"/>
  </si>
  <si>
    <t>（１）介護人材の資質向上や定着促進に資する効果的なカリキュラムの作成・見直しやキャリアアップの仕組みづくりに要した費用</t>
    <rPh sb="3" eb="5">
      <t>カイゴ</t>
    </rPh>
    <rPh sb="5" eb="7">
      <t>ジンザイ</t>
    </rPh>
    <rPh sb="8" eb="12">
      <t>シシツコウジョウ</t>
    </rPh>
    <rPh sb="13" eb="17">
      <t>テイチャクソクシン</t>
    </rPh>
    <rPh sb="18" eb="19">
      <t>シ</t>
    </rPh>
    <rPh sb="21" eb="24">
      <t>コウカテキ</t>
    </rPh>
    <rPh sb="32" eb="34">
      <t>サクセイ</t>
    </rPh>
    <rPh sb="35" eb="37">
      <t>ミナオ</t>
    </rPh>
    <rPh sb="47" eb="49">
      <t>シク</t>
    </rPh>
    <rPh sb="54" eb="55">
      <t>ヨウ</t>
    </rPh>
    <rPh sb="57" eb="59">
      <t>ヒヨウ</t>
    </rPh>
    <phoneticPr fontId="4"/>
  </si>
  <si>
    <t>（２）介護職員のスキルアップのための研修等の受講に要した費用</t>
    <rPh sb="3" eb="5">
      <t>カイゴ</t>
    </rPh>
    <rPh sb="5" eb="7">
      <t>ショクイン</t>
    </rPh>
    <rPh sb="18" eb="21">
      <t>ケンシュウトウ</t>
    </rPh>
    <rPh sb="22" eb="24">
      <t>ジュコウ</t>
    </rPh>
    <rPh sb="25" eb="26">
      <t>ヨウ</t>
    </rPh>
    <rPh sb="28" eb="30">
      <t>ヒヨウ</t>
    </rPh>
    <phoneticPr fontId="4"/>
  </si>
  <si>
    <t>（３）その他研修体制の構築のための取組に要した費用</t>
    <rPh sb="5" eb="6">
      <t>タ</t>
    </rPh>
    <rPh sb="6" eb="8">
      <t>ケンシュウ</t>
    </rPh>
    <rPh sb="8" eb="10">
      <t>タイセイ</t>
    </rPh>
    <rPh sb="23" eb="25">
      <t>ヒヨウ</t>
    </rPh>
    <phoneticPr fontId="4"/>
  </si>
  <si>
    <t>（自由記載）</t>
    <rPh sb="1" eb="5">
      <t>ジユウキサイ</t>
    </rPh>
    <phoneticPr fontId="4"/>
  </si>
  <si>
    <t>注1　記入欄が不足する場合は「別紙のとおり」と記入し、別紙（任意様式）を添付すること。</t>
    <rPh sb="0" eb="1">
      <t>チュウ</t>
    </rPh>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4"/>
  </si>
  <si>
    <t>３．補助所要額内訳書</t>
    <rPh sb="2" eb="4">
      <t>ホジョ</t>
    </rPh>
    <rPh sb="4" eb="7">
      <t>ショヨウガク</t>
    </rPh>
    <rPh sb="7" eb="9">
      <t>ウチワケ</t>
    </rPh>
    <rPh sb="9" eb="10">
      <t>ショ</t>
    </rPh>
    <phoneticPr fontId="4"/>
  </si>
  <si>
    <t>（単位：円）</t>
    <rPh sb="1" eb="3">
      <t>タンイ</t>
    </rPh>
    <rPh sb="4" eb="5">
      <t>エン</t>
    </rPh>
    <phoneticPr fontId="4"/>
  </si>
  <si>
    <t>経費区分</t>
    <rPh sb="0" eb="2">
      <t>ケイヒ</t>
    </rPh>
    <rPh sb="2" eb="4">
      <t>クブン</t>
    </rPh>
    <phoneticPr fontId="4"/>
  </si>
  <si>
    <t>対象経費実支出額</t>
    <rPh sb="0" eb="2">
      <t>タイショウ</t>
    </rPh>
    <rPh sb="2" eb="4">
      <t>ケイヒ</t>
    </rPh>
    <rPh sb="4" eb="5">
      <t>ジツ</t>
    </rPh>
    <rPh sb="5" eb="7">
      <t>シシュツ</t>
    </rPh>
    <phoneticPr fontId="4"/>
  </si>
  <si>
    <t>積算内訳</t>
    <rPh sb="0" eb="2">
      <t>セキサン</t>
    </rPh>
    <rPh sb="2" eb="4">
      <t>ウチワケ</t>
    </rPh>
    <phoneticPr fontId="4"/>
  </si>
  <si>
    <t>備考</t>
    <rPh sb="0" eb="2">
      <t>ビコウ</t>
    </rPh>
    <phoneticPr fontId="4"/>
  </si>
  <si>
    <t>合計</t>
    <rPh sb="0" eb="2">
      <t>ゴウケイ</t>
    </rPh>
    <phoneticPr fontId="4"/>
  </si>
  <si>
    <t>４．添付書類</t>
    <rPh sb="2" eb="6">
      <t>テンプショルイ</t>
    </rPh>
    <phoneticPr fontId="4"/>
  </si>
  <si>
    <t>①　事業内容が確認できる資料　</t>
    <rPh sb="2" eb="6">
      <t>ジギョウナイヨウ</t>
    </rPh>
    <rPh sb="7" eb="9">
      <t>カクニン</t>
    </rPh>
    <rPh sb="12" eb="14">
      <t>シリョウ</t>
    </rPh>
    <phoneticPr fontId="4"/>
  </si>
  <si>
    <t>・　２（１）を選択した場合、研修を実施した際に要した経費がわかる資料</t>
    <rPh sb="7" eb="9">
      <t>センタク</t>
    </rPh>
    <rPh sb="11" eb="13">
      <t>バアイ</t>
    </rPh>
    <rPh sb="14" eb="16">
      <t>ケンシュウ</t>
    </rPh>
    <rPh sb="17" eb="19">
      <t>ジッシ</t>
    </rPh>
    <rPh sb="21" eb="22">
      <t>サイ</t>
    </rPh>
    <rPh sb="23" eb="24">
      <t>ヨウ</t>
    </rPh>
    <rPh sb="26" eb="28">
      <t>ケイヒ</t>
    </rPh>
    <rPh sb="32" eb="34">
      <t>シリョウ</t>
    </rPh>
    <phoneticPr fontId="4"/>
  </si>
  <si>
    <t>・　２（２）を選択した場合、受講料等がわかる資料</t>
    <rPh sb="7" eb="9">
      <t>センタク</t>
    </rPh>
    <rPh sb="11" eb="13">
      <t>バアイ</t>
    </rPh>
    <rPh sb="14" eb="16">
      <t>ジュコウ</t>
    </rPh>
    <rPh sb="16" eb="17">
      <t>リョウ</t>
    </rPh>
    <rPh sb="17" eb="18">
      <t>トウ</t>
    </rPh>
    <rPh sb="22" eb="24">
      <t>シリョウ</t>
    </rPh>
    <phoneticPr fontId="4"/>
  </si>
  <si>
    <t>・　２（３）を選択した場合、当該事業を実施した際に要した費用がわかる資料</t>
    <rPh sb="7" eb="9">
      <t>センタク</t>
    </rPh>
    <rPh sb="11" eb="13">
      <t>バアイ</t>
    </rPh>
    <rPh sb="14" eb="18">
      <t>トウガイジギョウ</t>
    </rPh>
    <rPh sb="19" eb="21">
      <t>ジッシ</t>
    </rPh>
    <rPh sb="23" eb="24">
      <t>サイ</t>
    </rPh>
    <rPh sb="25" eb="26">
      <t>ヨウ</t>
    </rPh>
    <rPh sb="28" eb="30">
      <t>ヒヨウ</t>
    </rPh>
    <rPh sb="34" eb="36">
      <t>シリョウ</t>
    </rPh>
    <phoneticPr fontId="4"/>
  </si>
  <si>
    <t>様式６－３（２）</t>
    <rPh sb="0" eb="2">
      <t>ヨウシキ</t>
    </rPh>
    <phoneticPr fontId="4"/>
  </si>
  <si>
    <t>訪問介護等サービス体制強化支援事業　事業実績報告書
（経験年数が短いホームヘルパー等への同行支援）</t>
    <rPh sb="0" eb="2">
      <t>ホウモン</t>
    </rPh>
    <rPh sb="2" eb="4">
      <t>カイゴ</t>
    </rPh>
    <rPh sb="4" eb="5">
      <t>トウ</t>
    </rPh>
    <rPh sb="9" eb="11">
      <t>タイセイ</t>
    </rPh>
    <rPh sb="11" eb="13">
      <t>キョウカ</t>
    </rPh>
    <rPh sb="13" eb="15">
      <t>シエン</t>
    </rPh>
    <rPh sb="15" eb="17">
      <t>ジギョウ</t>
    </rPh>
    <rPh sb="18" eb="20">
      <t>ジギョウ</t>
    </rPh>
    <rPh sb="20" eb="22">
      <t>ジッセキ</t>
    </rPh>
    <rPh sb="22" eb="24">
      <t>ホウコク</t>
    </rPh>
    <rPh sb="27" eb="29">
      <t>ケイケン</t>
    </rPh>
    <rPh sb="29" eb="31">
      <t>ネンスウ</t>
    </rPh>
    <rPh sb="32" eb="33">
      <t>ミジカ</t>
    </rPh>
    <rPh sb="41" eb="42">
      <t>トウ</t>
    </rPh>
    <rPh sb="44" eb="46">
      <t>ドウコウ</t>
    </rPh>
    <rPh sb="46" eb="48">
      <t>シエン</t>
    </rPh>
    <phoneticPr fontId="4"/>
  </si>
  <si>
    <t>２．事業所の所在地</t>
    <rPh sb="2" eb="5">
      <t>ジギョウショ</t>
    </rPh>
    <rPh sb="6" eb="9">
      <t>ショザイチ</t>
    </rPh>
    <phoneticPr fontId="4"/>
  </si>
  <si>
    <t>中山間地域等・離島等地域</t>
    <rPh sb="0" eb="3">
      <t>チュウサンカン</t>
    </rPh>
    <rPh sb="3" eb="5">
      <t>チイキ</t>
    </rPh>
    <rPh sb="5" eb="6">
      <t>トウ</t>
    </rPh>
    <rPh sb="7" eb="9">
      <t>リトウ</t>
    </rPh>
    <rPh sb="9" eb="10">
      <t>トウ</t>
    </rPh>
    <rPh sb="10" eb="12">
      <t>チイキ</t>
    </rPh>
    <phoneticPr fontId="4"/>
  </si>
  <si>
    <t>該当する</t>
    <rPh sb="0" eb="2">
      <t>ガイトウ</t>
    </rPh>
    <phoneticPr fontId="4"/>
  </si>
  <si>
    <t>該当しない</t>
    <rPh sb="0" eb="2">
      <t>ガイトウ</t>
    </rPh>
    <phoneticPr fontId="4"/>
  </si>
  <si>
    <t>※該当箇所に「○」をつけてください。</t>
    <rPh sb="1" eb="3">
      <t>ガイトウ</t>
    </rPh>
    <rPh sb="3" eb="5">
      <t>カショ</t>
    </rPh>
    <phoneticPr fontId="4"/>
  </si>
  <si>
    <t>３．事業内容</t>
    <rPh sb="2" eb="4">
      <t>ジギョウ</t>
    </rPh>
    <rPh sb="4" eb="6">
      <t>ナイヨウ</t>
    </rPh>
    <phoneticPr fontId="4"/>
  </si>
  <si>
    <t>～</t>
    <phoneticPr fontId="4"/>
  </si>
  <si>
    <t>No</t>
    <phoneticPr fontId="4"/>
  </si>
  <si>
    <t>経験年数が短いホームヘルパー等の氏名</t>
    <rPh sb="0" eb="2">
      <t>ケイケン</t>
    </rPh>
    <rPh sb="2" eb="4">
      <t>ネンスウ</t>
    </rPh>
    <rPh sb="5" eb="6">
      <t>ミジカ</t>
    </rPh>
    <rPh sb="14" eb="15">
      <t>トウ</t>
    </rPh>
    <rPh sb="16" eb="18">
      <t>シメイ</t>
    </rPh>
    <phoneticPr fontId="4"/>
  </si>
  <si>
    <t>同行職員</t>
    <rPh sb="0" eb="2">
      <t>ドウコウ</t>
    </rPh>
    <rPh sb="2" eb="4">
      <t>ショクイン</t>
    </rPh>
    <phoneticPr fontId="4"/>
  </si>
  <si>
    <t>同行回数</t>
    <rPh sb="0" eb="2">
      <t>ドウコウ</t>
    </rPh>
    <rPh sb="2" eb="4">
      <t>カイスウ</t>
    </rPh>
    <phoneticPr fontId="4"/>
  </si>
  <si>
    <t>補助基準額</t>
    <rPh sb="0" eb="2">
      <t>ホジョ</t>
    </rPh>
    <rPh sb="2" eb="5">
      <t>キジュンガク</t>
    </rPh>
    <phoneticPr fontId="4"/>
  </si>
  <si>
    <t>氏名</t>
    <rPh sb="0" eb="2">
      <t>シメイ</t>
    </rPh>
    <phoneticPr fontId="4"/>
  </si>
  <si>
    <t>採用年月日</t>
    <rPh sb="0" eb="5">
      <t>サイヨウネンガッピ</t>
    </rPh>
    <phoneticPr fontId="4"/>
  </si>
  <si>
    <t>従事期間（年）</t>
    <rPh sb="0" eb="4">
      <t>ジュウジキカン</t>
    </rPh>
    <rPh sb="5" eb="6">
      <t>ネン</t>
    </rPh>
    <phoneticPr fontId="4"/>
  </si>
  <si>
    <t>30分未満</t>
    <rPh sb="2" eb="3">
      <t>フン</t>
    </rPh>
    <rPh sb="3" eb="5">
      <t>ミマン</t>
    </rPh>
    <phoneticPr fontId="4"/>
  </si>
  <si>
    <t>30分以上</t>
    <rPh sb="2" eb="3">
      <t>フン</t>
    </rPh>
    <rPh sb="3" eb="5">
      <t>イジョウ</t>
    </rPh>
    <phoneticPr fontId="4"/>
  </si>
  <si>
    <t>計</t>
    <rPh sb="0" eb="1">
      <t>ケイ</t>
    </rPh>
    <phoneticPr fontId="4"/>
  </si>
  <si>
    <t>　　年　　　月　　　日</t>
    <rPh sb="2" eb="3">
      <t>ネン</t>
    </rPh>
    <rPh sb="6" eb="7">
      <t>ツキ</t>
    </rPh>
    <rPh sb="10" eb="11">
      <t>ヒ</t>
    </rPh>
    <phoneticPr fontId="4"/>
  </si>
  <si>
    <t>注1</t>
    <rPh sb="0" eb="1">
      <t>チュウ</t>
    </rPh>
    <phoneticPr fontId="4"/>
  </si>
  <si>
    <t xml:space="preserve"> 記入欄が不足する場合は、「15」より上に行を追加すること。</t>
    <rPh sb="19" eb="20">
      <t>ウエ</t>
    </rPh>
    <rPh sb="21" eb="22">
      <t>ギョウ</t>
    </rPh>
    <rPh sb="23" eb="25">
      <t>ツイカ</t>
    </rPh>
    <phoneticPr fontId="4"/>
  </si>
  <si>
    <t>注2</t>
    <rPh sb="0" eb="1">
      <t>チュウ</t>
    </rPh>
    <phoneticPr fontId="4"/>
  </si>
  <si>
    <t xml:space="preserve"> 経験年数が短いホームヘルパー等１人につき30回まで。</t>
    <phoneticPr fontId="4"/>
  </si>
  <si>
    <t>注3</t>
    <rPh sb="0" eb="1">
      <t>チュウ</t>
    </rPh>
    <phoneticPr fontId="4"/>
  </si>
  <si>
    <t xml:space="preserve"> 「経験年数が短いホームヘルパー等」とは、原則、訪問業務に従事した期間が1年未満の者であること。ただし、他の事業所での経験があっても、1年以上の訪問業務から離れている期間がある場合は、経験年数が1年を超える場合でも対象とする。</t>
    <rPh sb="21" eb="23">
      <t>ゲンソク</t>
    </rPh>
    <rPh sb="72" eb="74">
      <t>ホウモン</t>
    </rPh>
    <rPh sb="74" eb="76">
      <t>ギョウム</t>
    </rPh>
    <rPh sb="78" eb="79">
      <t>ハナ</t>
    </rPh>
    <rPh sb="83" eb="85">
      <t>キカン</t>
    </rPh>
    <phoneticPr fontId="4"/>
  </si>
  <si>
    <t>注4</t>
    <rPh sb="0" eb="1">
      <t>チュウ</t>
    </rPh>
    <phoneticPr fontId="4"/>
  </si>
  <si>
    <t xml:space="preserve"> 同行職員は訪問業務に従事した期間が３年以上の者とする。</t>
    <rPh sb="1" eb="3">
      <t>ドウコウ</t>
    </rPh>
    <rPh sb="3" eb="5">
      <t>ショクイン</t>
    </rPh>
    <rPh sb="6" eb="10">
      <t>ホウモンギョウム</t>
    </rPh>
    <rPh sb="11" eb="13">
      <t>ジュウジ</t>
    </rPh>
    <rPh sb="15" eb="17">
      <t>キカン</t>
    </rPh>
    <rPh sb="19" eb="20">
      <t>ネン</t>
    </rPh>
    <rPh sb="20" eb="22">
      <t>イジョウ</t>
    </rPh>
    <rPh sb="23" eb="24">
      <t>モノ</t>
    </rPh>
    <phoneticPr fontId="4"/>
  </si>
  <si>
    <t>４．添付資料</t>
    <rPh sb="2" eb="6">
      <t>テンプシリョウ</t>
    </rPh>
    <phoneticPr fontId="4"/>
  </si>
  <si>
    <t>①　実施日、対象者及び同行者名が記録されているサービス提供記録等の写し</t>
    <rPh sb="2" eb="5">
      <t>ジッシビ</t>
    </rPh>
    <phoneticPr fontId="4"/>
  </si>
  <si>
    <t>様式６－３（３）</t>
    <rPh sb="0" eb="2">
      <t>ヨウシキ</t>
    </rPh>
    <phoneticPr fontId="4"/>
  </si>
  <si>
    <t>訪問介護等サービス体制強化支援事業　事業実績報告書
（登録ヘルパー等の常勤化の促進の支援）</t>
    <rPh sb="0" eb="2">
      <t>ホウモン</t>
    </rPh>
    <rPh sb="2" eb="4">
      <t>カイゴ</t>
    </rPh>
    <rPh sb="4" eb="5">
      <t>トウ</t>
    </rPh>
    <rPh sb="9" eb="11">
      <t>タイセイ</t>
    </rPh>
    <rPh sb="11" eb="13">
      <t>キョウカ</t>
    </rPh>
    <rPh sb="13" eb="15">
      <t>シエン</t>
    </rPh>
    <rPh sb="15" eb="17">
      <t>ジギョウ</t>
    </rPh>
    <rPh sb="18" eb="20">
      <t>ジギョウ</t>
    </rPh>
    <rPh sb="20" eb="22">
      <t>ジッセキ</t>
    </rPh>
    <rPh sb="22" eb="24">
      <t>ホウコク</t>
    </rPh>
    <rPh sb="27" eb="29">
      <t>トウロク</t>
    </rPh>
    <rPh sb="33" eb="34">
      <t>トウ</t>
    </rPh>
    <rPh sb="35" eb="38">
      <t>ジョウキンカ</t>
    </rPh>
    <rPh sb="39" eb="41">
      <t>ソクシン</t>
    </rPh>
    <rPh sb="42" eb="44">
      <t>シエン</t>
    </rPh>
    <phoneticPr fontId="4"/>
  </si>
  <si>
    <t>常勤職員が勤務すべき時間数※1</t>
    <rPh sb="0" eb="2">
      <t>ジョウキン</t>
    </rPh>
    <rPh sb="2" eb="4">
      <t>ショクイン</t>
    </rPh>
    <rPh sb="5" eb="7">
      <t>キンム</t>
    </rPh>
    <rPh sb="10" eb="12">
      <t>ジカン</t>
    </rPh>
    <rPh sb="12" eb="13">
      <t>スウ</t>
    </rPh>
    <phoneticPr fontId="4"/>
  </si>
  <si>
    <t>就業規則で定めた１週間の勤務時間。</t>
    <rPh sb="0" eb="2">
      <t>シュウギョウ</t>
    </rPh>
    <rPh sb="2" eb="4">
      <t>キソク</t>
    </rPh>
    <rPh sb="5" eb="6">
      <t>サダ</t>
    </rPh>
    <rPh sb="9" eb="11">
      <t>シュウカン</t>
    </rPh>
    <rPh sb="12" eb="16">
      <t>キンムジカン</t>
    </rPh>
    <phoneticPr fontId="4"/>
  </si>
  <si>
    <t>No</t>
    <phoneticPr fontId="4"/>
  </si>
  <si>
    <t>常勤化する登録ヘルパー等の氏名</t>
    <rPh sb="0" eb="3">
      <t>ジョウキンカ</t>
    </rPh>
    <rPh sb="5" eb="7">
      <t>トウロク</t>
    </rPh>
    <rPh sb="11" eb="12">
      <t>トウ</t>
    </rPh>
    <rPh sb="13" eb="15">
      <t>シメイ</t>
    </rPh>
    <phoneticPr fontId="4"/>
  </si>
  <si>
    <t>常勤化前の
勤務時間数</t>
    <rPh sb="0" eb="3">
      <t>ジョウキンカ</t>
    </rPh>
    <rPh sb="3" eb="4">
      <t>マエ</t>
    </rPh>
    <rPh sb="6" eb="8">
      <t>キンム</t>
    </rPh>
    <rPh sb="8" eb="11">
      <t>ジカンスウ</t>
    </rPh>
    <phoneticPr fontId="4"/>
  </si>
  <si>
    <t>常勤化(雇用）後の
勤務時間数</t>
    <rPh sb="0" eb="3">
      <t>ジョウキンカ</t>
    </rPh>
    <rPh sb="4" eb="6">
      <t>コヨウ</t>
    </rPh>
    <rPh sb="7" eb="8">
      <t>ゴ</t>
    </rPh>
    <rPh sb="10" eb="12">
      <t>キンム</t>
    </rPh>
    <rPh sb="12" eb="15">
      <t>ジカンスウ</t>
    </rPh>
    <phoneticPr fontId="4"/>
  </si>
  <si>
    <t>常勤化（雇用）後の
勤務月数※3</t>
    <rPh sb="0" eb="3">
      <t>ジョウキンカ</t>
    </rPh>
    <rPh sb="4" eb="6">
      <t>コヨウ</t>
    </rPh>
    <rPh sb="7" eb="8">
      <t>ゴ</t>
    </rPh>
    <rPh sb="10" eb="12">
      <t>キンム</t>
    </rPh>
    <rPh sb="12" eb="14">
      <t>ツキスウ</t>
    </rPh>
    <phoneticPr fontId="4"/>
  </si>
  <si>
    <t>（離職された方の氏名）※２</t>
    <rPh sb="1" eb="3">
      <t>リショク</t>
    </rPh>
    <rPh sb="6" eb="7">
      <t>カタ</t>
    </rPh>
    <rPh sb="8" eb="10">
      <t>シメイ</t>
    </rPh>
    <phoneticPr fontId="4"/>
  </si>
  <si>
    <t>※1 就業規則で定めた１週間の勤務時間が32時間を下回る場合は32時間とする。</t>
    <phoneticPr fontId="4"/>
  </si>
  <si>
    <t>※2　登録ヘルパーの離職に伴い、新たに常勤のホームヘルパーを雇用する場合は、離職した登録ヘルパー等の氏名を記入。</t>
    <rPh sb="3" eb="5">
      <t>トウロク</t>
    </rPh>
    <rPh sb="10" eb="12">
      <t>リショク</t>
    </rPh>
    <rPh sb="13" eb="14">
      <t>トモナ</t>
    </rPh>
    <rPh sb="16" eb="17">
      <t>アラ</t>
    </rPh>
    <rPh sb="19" eb="21">
      <t>ジョウキン</t>
    </rPh>
    <rPh sb="30" eb="32">
      <t>コヨウ</t>
    </rPh>
    <rPh sb="34" eb="36">
      <t>バアイ</t>
    </rPh>
    <rPh sb="38" eb="40">
      <t>リショク</t>
    </rPh>
    <rPh sb="42" eb="44">
      <t>トウロク</t>
    </rPh>
    <rPh sb="48" eb="49">
      <t>トウ</t>
    </rPh>
    <rPh sb="50" eb="52">
      <t>シメイ</t>
    </rPh>
    <rPh sb="53" eb="55">
      <t>キニュウ</t>
    </rPh>
    <phoneticPr fontId="4"/>
  </si>
  <si>
    <t>※3　予定している常勤勤務月数は1人あたり３月までとする。</t>
    <rPh sb="3" eb="5">
      <t>ヨテイ</t>
    </rPh>
    <rPh sb="9" eb="11">
      <t>ジョウキン</t>
    </rPh>
    <rPh sb="11" eb="13">
      <t>キンム</t>
    </rPh>
    <rPh sb="13" eb="15">
      <t>ツキスウ</t>
    </rPh>
    <rPh sb="16" eb="18">
      <t>ヒトリ</t>
    </rPh>
    <rPh sb="22" eb="23">
      <t>ツキ</t>
    </rPh>
    <phoneticPr fontId="4"/>
  </si>
  <si>
    <t>※　記入欄が不足する場合は、「5」より上に行を追加すること。</t>
    <rPh sb="2" eb="5">
      <t>キニュウラン</t>
    </rPh>
    <rPh sb="6" eb="8">
      <t>フソク</t>
    </rPh>
    <rPh sb="10" eb="12">
      <t>バアイ</t>
    </rPh>
    <rPh sb="19" eb="20">
      <t>ウエ</t>
    </rPh>
    <rPh sb="21" eb="22">
      <t>ギョウ</t>
    </rPh>
    <rPh sb="23" eb="25">
      <t>ツイカ</t>
    </rPh>
    <phoneticPr fontId="4"/>
  </si>
  <si>
    <t>【対象経費の例】</t>
    <rPh sb="1" eb="3">
      <t>タイショウ</t>
    </rPh>
    <rPh sb="3" eb="5">
      <t>ケイヒ</t>
    </rPh>
    <rPh sb="6" eb="7">
      <t>レイ</t>
    </rPh>
    <phoneticPr fontId="4"/>
  </si>
  <si>
    <t>・登録ヘルパー等が常勤職員としての雇用を希望する場合に必要な賃金等（法定福利費等を含む）の差額の経費</t>
    <rPh sb="1" eb="3">
      <t>トウロク</t>
    </rPh>
    <rPh sb="7" eb="8">
      <t>トウ</t>
    </rPh>
    <rPh sb="9" eb="11">
      <t>ジョウキン</t>
    </rPh>
    <rPh sb="11" eb="13">
      <t>ショクイン</t>
    </rPh>
    <rPh sb="17" eb="19">
      <t>コヨウ</t>
    </rPh>
    <rPh sb="20" eb="22">
      <t>キボウ</t>
    </rPh>
    <rPh sb="24" eb="26">
      <t>バアイ</t>
    </rPh>
    <rPh sb="27" eb="29">
      <t>ヒツヨウ</t>
    </rPh>
    <rPh sb="30" eb="32">
      <t>チンギン</t>
    </rPh>
    <rPh sb="32" eb="33">
      <t>トウ</t>
    </rPh>
    <rPh sb="34" eb="39">
      <t>ホウテイフクリヒ</t>
    </rPh>
    <rPh sb="39" eb="40">
      <t>トウ</t>
    </rPh>
    <rPh sb="41" eb="42">
      <t>フク</t>
    </rPh>
    <rPh sb="45" eb="47">
      <t>サガク</t>
    </rPh>
    <rPh sb="48" eb="50">
      <t>ケイヒ</t>
    </rPh>
    <phoneticPr fontId="4"/>
  </si>
  <si>
    <t>・登録ヘルパー等の離職に伴い、新たに常勤のホームヘルパーを雇用する際に生じる賃金等の差額の経費</t>
    <rPh sb="1" eb="3">
      <t>トウロク</t>
    </rPh>
    <rPh sb="7" eb="8">
      <t>トウ</t>
    </rPh>
    <rPh sb="9" eb="11">
      <t>リショク</t>
    </rPh>
    <rPh sb="12" eb="13">
      <t>トモナ</t>
    </rPh>
    <rPh sb="15" eb="16">
      <t>アラ</t>
    </rPh>
    <rPh sb="18" eb="20">
      <t>ジョウキン</t>
    </rPh>
    <rPh sb="29" eb="31">
      <t>コヨウ</t>
    </rPh>
    <rPh sb="33" eb="34">
      <t>サイ</t>
    </rPh>
    <rPh sb="35" eb="36">
      <t>ショウ</t>
    </rPh>
    <rPh sb="38" eb="40">
      <t>チンギン</t>
    </rPh>
    <rPh sb="40" eb="41">
      <t>トウ</t>
    </rPh>
    <rPh sb="42" eb="44">
      <t>サガク</t>
    </rPh>
    <rPh sb="45" eb="47">
      <t>ケイヒ</t>
    </rPh>
    <phoneticPr fontId="4"/>
  </si>
  <si>
    <t>４．添付書類</t>
    <rPh sb="2" eb="4">
      <t>テンプ</t>
    </rPh>
    <rPh sb="4" eb="6">
      <t>ショルイ</t>
    </rPh>
    <phoneticPr fontId="4"/>
  </si>
  <si>
    <t>①　対象職員の非常勤時と常勤時の賃金及び社会保険料の差額を証することができる賃金台帳等の写し</t>
    <rPh sb="2" eb="4">
      <t>タイショウ</t>
    </rPh>
    <rPh sb="4" eb="6">
      <t>ショクイン</t>
    </rPh>
    <rPh sb="7" eb="11">
      <t>ヒジョウキンジ</t>
    </rPh>
    <rPh sb="12" eb="14">
      <t>ジョウキン</t>
    </rPh>
    <rPh sb="14" eb="15">
      <t>ジ</t>
    </rPh>
    <rPh sb="16" eb="18">
      <t>チンギン</t>
    </rPh>
    <rPh sb="18" eb="19">
      <t>オヨ</t>
    </rPh>
    <rPh sb="20" eb="22">
      <t>シャカイ</t>
    </rPh>
    <rPh sb="22" eb="25">
      <t>ホケンリョウ</t>
    </rPh>
    <rPh sb="26" eb="28">
      <t>サガク</t>
    </rPh>
    <rPh sb="29" eb="30">
      <t>ショウ</t>
    </rPh>
    <rPh sb="38" eb="40">
      <t>チンギン</t>
    </rPh>
    <rPh sb="40" eb="42">
      <t>ダイチョウ</t>
    </rPh>
    <rPh sb="42" eb="43">
      <t>トウ</t>
    </rPh>
    <rPh sb="44" eb="45">
      <t>ウツ</t>
    </rPh>
    <phoneticPr fontId="4"/>
  </si>
  <si>
    <t>②　離職したホームヘルパー及び新たに雇用したホームヘルパーの非常勤時と常勤時の賃金及び社会保</t>
    <rPh sb="2" eb="4">
      <t>リショク</t>
    </rPh>
    <rPh sb="13" eb="14">
      <t>オヨ</t>
    </rPh>
    <rPh sb="15" eb="16">
      <t>アラ</t>
    </rPh>
    <rPh sb="18" eb="20">
      <t>コヨウ</t>
    </rPh>
    <rPh sb="45" eb="46">
      <t>ホ</t>
    </rPh>
    <phoneticPr fontId="4"/>
  </si>
  <si>
    <t>　　 険料の差額を証することができる賃金台帳等の写し</t>
    <phoneticPr fontId="4"/>
  </si>
  <si>
    <t>③　常勤化後の勤務表</t>
    <rPh sb="2" eb="5">
      <t>ジョウキンカ</t>
    </rPh>
    <rPh sb="5" eb="6">
      <t>ゴ</t>
    </rPh>
    <rPh sb="7" eb="10">
      <t>キンムヒョウ</t>
    </rPh>
    <phoneticPr fontId="4"/>
  </si>
  <si>
    <t>様式６－３（４）①</t>
    <rPh sb="0" eb="2">
      <t>ヨウシキ</t>
    </rPh>
    <phoneticPr fontId="4"/>
  </si>
  <si>
    <t>訪問介護等サービス体制強化支援事業　事業実績報告書
（小規模法人等の協働化・大規模化の取組の支援）</t>
    <rPh sb="0" eb="2">
      <t>ホウモン</t>
    </rPh>
    <rPh sb="2" eb="4">
      <t>カイゴ</t>
    </rPh>
    <rPh sb="4" eb="5">
      <t>トウ</t>
    </rPh>
    <rPh sb="9" eb="11">
      <t>タイセイ</t>
    </rPh>
    <rPh sb="11" eb="13">
      <t>キョウカ</t>
    </rPh>
    <rPh sb="13" eb="15">
      <t>シエン</t>
    </rPh>
    <rPh sb="15" eb="17">
      <t>ジギョウ</t>
    </rPh>
    <rPh sb="18" eb="20">
      <t>ジギョウ</t>
    </rPh>
    <rPh sb="20" eb="22">
      <t>ジッセキ</t>
    </rPh>
    <rPh sb="22" eb="24">
      <t>ホウコク</t>
    </rPh>
    <phoneticPr fontId="4"/>
  </si>
  <si>
    <t>※事業者グループの代表者が作成してください。</t>
    <rPh sb="13" eb="15">
      <t>サクセイ</t>
    </rPh>
    <phoneticPr fontId="4"/>
  </si>
  <si>
    <t>１．グループ代表者</t>
    <rPh sb="6" eb="9">
      <t>ダイヒョウシャ</t>
    </rPh>
    <phoneticPr fontId="4"/>
  </si>
  <si>
    <t>※事業者グループの構成については、別紙、様式6-3(4)②に記入すること。</t>
    <phoneticPr fontId="4"/>
  </si>
  <si>
    <t>２．対象法人の要件</t>
    <rPh sb="2" eb="4">
      <t>タイショウ</t>
    </rPh>
    <rPh sb="4" eb="6">
      <t>ホウジン</t>
    </rPh>
    <rPh sb="7" eb="9">
      <t>ヨウケン</t>
    </rPh>
    <phoneticPr fontId="4"/>
  </si>
  <si>
    <t>構成予定の事業所に含まれる法人（該当するものに「○」をつけてください）</t>
    <rPh sb="0" eb="2">
      <t>コウセイ</t>
    </rPh>
    <rPh sb="2" eb="4">
      <t>ヨテイ</t>
    </rPh>
    <rPh sb="5" eb="8">
      <t>ジギョウショ</t>
    </rPh>
    <rPh sb="9" eb="10">
      <t>フク</t>
    </rPh>
    <rPh sb="13" eb="15">
      <t>ホウジン</t>
    </rPh>
    <rPh sb="16" eb="18">
      <t>ガイトウ</t>
    </rPh>
    <phoneticPr fontId="4"/>
  </si>
  <si>
    <t>①１法人あたり１の訪問介護等事業所を運営する法人</t>
    <rPh sb="2" eb="4">
      <t>ホウジン</t>
    </rPh>
    <rPh sb="9" eb="11">
      <t>ホウモン</t>
    </rPh>
    <rPh sb="11" eb="13">
      <t>カイゴ</t>
    </rPh>
    <rPh sb="13" eb="14">
      <t>トウ</t>
    </rPh>
    <rPh sb="14" eb="17">
      <t>ジギョウショ</t>
    </rPh>
    <rPh sb="18" eb="20">
      <t>ウンエイ</t>
    </rPh>
    <rPh sb="22" eb="24">
      <t>ホウジン</t>
    </rPh>
    <phoneticPr fontId="4"/>
  </si>
  <si>
    <t xml:space="preserve">②運営する訪問介護等事業所の前年度のいずれかの月における総訪問回数が概ね200回以下である法人。なお、「概ね200回」は400回程度を想定しており、例えば、前年度の平均延訪問回数600回以下の事業所等も対象となり得る
</t>
    <phoneticPr fontId="4"/>
  </si>
  <si>
    <t>③運営する訪問介護等事業所の職員数が常勤換算方法で平均５人以下の法人</t>
    <rPh sb="1" eb="3">
      <t>ウンエイ</t>
    </rPh>
    <rPh sb="5" eb="7">
      <t>ホウモン</t>
    </rPh>
    <rPh sb="7" eb="10">
      <t>カイゴトウ</t>
    </rPh>
    <rPh sb="10" eb="13">
      <t>ジギョウショ</t>
    </rPh>
    <rPh sb="14" eb="16">
      <t>ショクイン</t>
    </rPh>
    <rPh sb="16" eb="17">
      <t>スウ</t>
    </rPh>
    <rPh sb="18" eb="20">
      <t>ジョウキン</t>
    </rPh>
    <rPh sb="20" eb="22">
      <t>カンサン</t>
    </rPh>
    <rPh sb="22" eb="24">
      <t>ホウホウ</t>
    </rPh>
    <rPh sb="25" eb="27">
      <t>ヘイキン</t>
    </rPh>
    <rPh sb="28" eb="29">
      <t>ニン</t>
    </rPh>
    <rPh sb="29" eb="31">
      <t>イカ</t>
    </rPh>
    <rPh sb="32" eb="34">
      <t>ホウジン</t>
    </rPh>
    <phoneticPr fontId="4"/>
  </si>
  <si>
    <t>④運営する訪問介護等事業所が全て中山間地域等又は離島等地域に所在する法人</t>
    <rPh sb="1" eb="3">
      <t>ウンエイ</t>
    </rPh>
    <rPh sb="5" eb="7">
      <t>ホウモン</t>
    </rPh>
    <rPh sb="7" eb="10">
      <t>カイゴトウ</t>
    </rPh>
    <rPh sb="10" eb="13">
      <t>ジギョウショ</t>
    </rPh>
    <rPh sb="14" eb="15">
      <t>スベ</t>
    </rPh>
    <rPh sb="16" eb="19">
      <t>チュウサンカン</t>
    </rPh>
    <rPh sb="19" eb="21">
      <t>チイキ</t>
    </rPh>
    <rPh sb="21" eb="22">
      <t>トウ</t>
    </rPh>
    <rPh sb="22" eb="23">
      <t>マタ</t>
    </rPh>
    <rPh sb="24" eb="27">
      <t>リトウトウ</t>
    </rPh>
    <rPh sb="27" eb="29">
      <t>チイキ</t>
    </rPh>
    <rPh sb="30" eb="32">
      <t>ショザイ</t>
    </rPh>
    <rPh sb="34" eb="36">
      <t>ホウジン</t>
    </rPh>
    <phoneticPr fontId="4"/>
  </si>
  <si>
    <t>事業の目的</t>
    <rPh sb="0" eb="2">
      <t>ジギョウ</t>
    </rPh>
    <rPh sb="3" eb="5">
      <t>モクテキ</t>
    </rPh>
    <phoneticPr fontId="4"/>
  </si>
  <si>
    <t>当てはまるものに「○」を付けてください。（複数選択可）</t>
    <phoneticPr fontId="4"/>
  </si>
  <si>
    <t>人材募集や一括採用、合同研修等の実施</t>
    <rPh sb="0" eb="4">
      <t>ジンザイボシュウ</t>
    </rPh>
    <rPh sb="5" eb="9">
      <t>イッカツサイヨウ</t>
    </rPh>
    <rPh sb="10" eb="15">
      <t>ゴウドウケンシュウトウ</t>
    </rPh>
    <rPh sb="16" eb="18">
      <t>ジッシ</t>
    </rPh>
    <phoneticPr fontId="4"/>
  </si>
  <si>
    <t>従業者の職場定着や職場の魅力発信に資する取組</t>
    <rPh sb="0" eb="3">
      <t>ジュウギョウシャ</t>
    </rPh>
    <rPh sb="4" eb="8">
      <t>ショクバテイチャク</t>
    </rPh>
    <rPh sb="9" eb="11">
      <t>ショクバ</t>
    </rPh>
    <rPh sb="12" eb="16">
      <t>ミリョクハッシン</t>
    </rPh>
    <rPh sb="17" eb="18">
      <t>シ</t>
    </rPh>
    <rPh sb="20" eb="22">
      <t>トリクミ</t>
    </rPh>
    <phoneticPr fontId="4"/>
  </si>
  <si>
    <t>人事管理や福利厚生、請求業務等のシステム共通化</t>
    <rPh sb="0" eb="4">
      <t>ジンジカンリ</t>
    </rPh>
    <rPh sb="5" eb="9">
      <t>フクリコウセイ</t>
    </rPh>
    <rPh sb="10" eb="15">
      <t>セイキュウギョウムトウ</t>
    </rPh>
    <rPh sb="20" eb="23">
      <t>キョウツウカ</t>
    </rPh>
    <phoneticPr fontId="4"/>
  </si>
  <si>
    <t>物品調達の合理化のための共同購入の取組</t>
    <rPh sb="0" eb="2">
      <t>ブッピン</t>
    </rPh>
    <rPh sb="2" eb="4">
      <t>チョウタツ</t>
    </rPh>
    <phoneticPr fontId="4"/>
  </si>
  <si>
    <t>協働化等に合わせて行うICTインフラの整備</t>
    <rPh sb="0" eb="4">
      <t>キョウドウカトウ</t>
    </rPh>
    <rPh sb="5" eb="6">
      <t>ア</t>
    </rPh>
    <rPh sb="9" eb="10">
      <t>オコナ</t>
    </rPh>
    <rPh sb="19" eb="21">
      <t>セイビ</t>
    </rPh>
    <phoneticPr fontId="4"/>
  </si>
  <si>
    <t>その他小規模法人等の協働化・大規模化の取組に要した費用</t>
    <rPh sb="2" eb="3">
      <t>タ</t>
    </rPh>
    <rPh sb="3" eb="6">
      <t>ショウキボ</t>
    </rPh>
    <rPh sb="6" eb="8">
      <t>ホウジン</t>
    </rPh>
    <rPh sb="8" eb="9">
      <t>トウ</t>
    </rPh>
    <rPh sb="10" eb="13">
      <t>キョウドウカ</t>
    </rPh>
    <rPh sb="14" eb="18">
      <t>ダイキボカ</t>
    </rPh>
    <rPh sb="19" eb="21">
      <t>トリクミ</t>
    </rPh>
    <rPh sb="22" eb="23">
      <t>ヨウ</t>
    </rPh>
    <rPh sb="25" eb="27">
      <t>ヒヨウ</t>
    </rPh>
    <phoneticPr fontId="4"/>
  </si>
  <si>
    <t>成果</t>
    <rPh sb="0" eb="2">
      <t>セイカ</t>
    </rPh>
    <phoneticPr fontId="4"/>
  </si>
  <si>
    <t>４．補助所要額内訳書</t>
    <rPh sb="2" eb="4">
      <t>ホジョ</t>
    </rPh>
    <rPh sb="4" eb="7">
      <t>ショヨウガク</t>
    </rPh>
    <rPh sb="7" eb="9">
      <t>ウチワケ</t>
    </rPh>
    <rPh sb="9" eb="10">
      <t>ショ</t>
    </rPh>
    <phoneticPr fontId="4"/>
  </si>
  <si>
    <t>５．添付書類</t>
    <rPh sb="2" eb="4">
      <t>テンプ</t>
    </rPh>
    <rPh sb="4" eb="6">
      <t>ショルイ</t>
    </rPh>
    <phoneticPr fontId="4"/>
  </si>
  <si>
    <t>①　実施結果が確認できる資料（報告書等）</t>
    <rPh sb="2" eb="4">
      <t>ジッシ</t>
    </rPh>
    <rPh sb="4" eb="6">
      <t>ケッカ</t>
    </rPh>
    <rPh sb="15" eb="18">
      <t>ホウコクショ</t>
    </rPh>
    <rPh sb="18" eb="19">
      <t>トウ</t>
    </rPh>
    <phoneticPr fontId="4"/>
  </si>
  <si>
    <t>②　領収書の写し等金額が確認できるもの</t>
    <rPh sb="2" eb="5">
      <t>リョウシュウショ</t>
    </rPh>
    <rPh sb="6" eb="7">
      <t>ウツ</t>
    </rPh>
    <rPh sb="8" eb="9">
      <t>トウ</t>
    </rPh>
    <rPh sb="9" eb="11">
      <t>キンガク</t>
    </rPh>
    <rPh sb="12" eb="14">
      <t>カクニン</t>
    </rPh>
    <phoneticPr fontId="4"/>
  </si>
  <si>
    <t>様式６－３（４）②</t>
    <rPh sb="0" eb="2">
      <t>ヨウシキ</t>
    </rPh>
    <phoneticPr fontId="4"/>
  </si>
  <si>
    <t>小規模法人等の協働化・大規模化の取組の支援
（事業者グループにおける訪問介護事業所一覧）</t>
    <rPh sb="23" eb="26">
      <t>ジギョウシャ</t>
    </rPh>
    <rPh sb="34" eb="38">
      <t>ホウモンカイゴ</t>
    </rPh>
    <rPh sb="38" eb="40">
      <t>ジギョウ</t>
    </rPh>
    <rPh sb="40" eb="41">
      <t>トコロ</t>
    </rPh>
    <rPh sb="41" eb="43">
      <t>イチラン</t>
    </rPh>
    <phoneticPr fontId="4"/>
  </si>
  <si>
    <t>事業者グループ名</t>
    <rPh sb="0" eb="3">
      <t>ジギョウシャ</t>
    </rPh>
    <rPh sb="7" eb="8">
      <t>メイ</t>
    </rPh>
    <phoneticPr fontId="4"/>
  </si>
  <si>
    <t>No</t>
    <phoneticPr fontId="4"/>
  </si>
  <si>
    <t>対象
法人
の要件
※1</t>
    <rPh sb="0" eb="2">
      <t>タイショウ</t>
    </rPh>
    <rPh sb="3" eb="5">
      <t>ホウジン</t>
    </rPh>
    <rPh sb="7" eb="9">
      <t>ヨウケン</t>
    </rPh>
    <phoneticPr fontId="4"/>
  </si>
  <si>
    <t>運営法人</t>
    <rPh sb="0" eb="2">
      <t>ウンエイ</t>
    </rPh>
    <rPh sb="2" eb="4">
      <t>ホウジン</t>
    </rPh>
    <phoneticPr fontId="4"/>
  </si>
  <si>
    <t>事業者グループにおける訪問介護事業所</t>
    <rPh sb="0" eb="3">
      <t>ジギョウシャ</t>
    </rPh>
    <rPh sb="11" eb="13">
      <t>ホウモン</t>
    </rPh>
    <rPh sb="13" eb="15">
      <t>カイゴ</t>
    </rPh>
    <rPh sb="15" eb="18">
      <t>ジギョウショ</t>
    </rPh>
    <phoneticPr fontId="4"/>
  </si>
  <si>
    <t>法人代表者
氏名</t>
    <rPh sb="0" eb="2">
      <t>ホウジン</t>
    </rPh>
    <rPh sb="2" eb="5">
      <t>ダイヒョウシャ</t>
    </rPh>
    <rPh sb="6" eb="8">
      <t>シメイ</t>
    </rPh>
    <phoneticPr fontId="4"/>
  </si>
  <si>
    <t>訪問介護事業所の数
※2</t>
    <rPh sb="0" eb="2">
      <t>ホウモン</t>
    </rPh>
    <rPh sb="2" eb="4">
      <t>カイゴ</t>
    </rPh>
    <rPh sb="4" eb="7">
      <t>ジギョウショ</t>
    </rPh>
    <rPh sb="8" eb="9">
      <t>カズ</t>
    </rPh>
    <phoneticPr fontId="4"/>
  </si>
  <si>
    <t>事業所番号</t>
    <rPh sb="0" eb="3">
      <t>ジギョウショ</t>
    </rPh>
    <rPh sb="3" eb="5">
      <t>バンゴウ</t>
    </rPh>
    <phoneticPr fontId="4"/>
  </si>
  <si>
    <t>事業所名称</t>
    <rPh sb="0" eb="3">
      <t>ジギョウショ</t>
    </rPh>
    <rPh sb="3" eb="5">
      <t>メイショウ</t>
    </rPh>
    <phoneticPr fontId="4"/>
  </si>
  <si>
    <t>所在地</t>
    <rPh sb="0" eb="3">
      <t>ショザイチ</t>
    </rPh>
    <phoneticPr fontId="4"/>
  </si>
  <si>
    <t>電話番号</t>
    <rPh sb="0" eb="2">
      <t>デンワ</t>
    </rPh>
    <rPh sb="2" eb="4">
      <t>バンゴウ</t>
    </rPh>
    <phoneticPr fontId="4"/>
  </si>
  <si>
    <t>総訪問回数
※4</t>
    <rPh sb="0" eb="1">
      <t>ソウ</t>
    </rPh>
    <rPh sb="1" eb="3">
      <t>ホウモン</t>
    </rPh>
    <rPh sb="3" eb="5">
      <t>カイスウ</t>
    </rPh>
    <phoneticPr fontId="4"/>
  </si>
  <si>
    <t>平均職員数
（常勤換算）</t>
    <rPh sb="0" eb="5">
      <t>ヘイキンショクインスウ</t>
    </rPh>
    <rPh sb="7" eb="11">
      <t>ジョウキンカンサン</t>
    </rPh>
    <phoneticPr fontId="4"/>
  </si>
  <si>
    <t>中山間地域等に所在
※5</t>
    <rPh sb="0" eb="6">
      <t>チュウサンカンチイキトウ</t>
    </rPh>
    <rPh sb="7" eb="9">
      <t>ショザイ</t>
    </rPh>
    <phoneticPr fontId="4"/>
  </si>
  <si>
    <t>うち中山間地域等に所在する数※3</t>
    <rPh sb="2" eb="5">
      <t>チュウサンカン</t>
    </rPh>
    <rPh sb="5" eb="7">
      <t>チイキ</t>
    </rPh>
    <rPh sb="7" eb="8">
      <t>トウ</t>
    </rPh>
    <rPh sb="9" eb="11">
      <t>ショザイ</t>
    </rPh>
    <rPh sb="13" eb="14">
      <t>カズ</t>
    </rPh>
    <phoneticPr fontId="4"/>
  </si>
  <si>
    <t>※1　下記に記載している「対象法人の要件」に該当する法人は番号を記載してください。</t>
    <rPh sb="3" eb="5">
      <t>カキ</t>
    </rPh>
    <rPh sb="6" eb="8">
      <t>キサイ</t>
    </rPh>
    <rPh sb="13" eb="15">
      <t>タイショウ</t>
    </rPh>
    <rPh sb="15" eb="17">
      <t>ホウジン</t>
    </rPh>
    <rPh sb="18" eb="20">
      <t>ヨウケン</t>
    </rPh>
    <rPh sb="22" eb="24">
      <t>ガイトウ</t>
    </rPh>
    <rPh sb="26" eb="28">
      <t>ホウジン</t>
    </rPh>
    <rPh sb="29" eb="31">
      <t>バンゴウ</t>
    </rPh>
    <rPh sb="32" eb="34">
      <t>キサイ</t>
    </rPh>
    <phoneticPr fontId="4"/>
  </si>
  <si>
    <t>※2　法人が運営する訪問介護等事業所数を記載してください。</t>
    <rPh sb="3" eb="5">
      <t>ホウジン</t>
    </rPh>
    <rPh sb="6" eb="8">
      <t>ウンエイ</t>
    </rPh>
    <rPh sb="10" eb="12">
      <t>ホウモン</t>
    </rPh>
    <rPh sb="12" eb="14">
      <t>カイゴ</t>
    </rPh>
    <rPh sb="14" eb="15">
      <t>トウ</t>
    </rPh>
    <rPh sb="15" eb="18">
      <t>ジギョウショ</t>
    </rPh>
    <rPh sb="18" eb="19">
      <t>スウ</t>
    </rPh>
    <rPh sb="20" eb="22">
      <t>キサイ</t>
    </rPh>
    <phoneticPr fontId="4"/>
  </si>
  <si>
    <t>※3　法人が運営する訪問介護等事業所が中山間地域等又は離島等地域に所在する数を記載してください。</t>
    <rPh sb="3" eb="5">
      <t>ホウジン</t>
    </rPh>
    <rPh sb="6" eb="8">
      <t>ウンエイ</t>
    </rPh>
    <rPh sb="10" eb="14">
      <t>ホウモンカイゴ</t>
    </rPh>
    <rPh sb="14" eb="15">
      <t>トウ</t>
    </rPh>
    <rPh sb="15" eb="18">
      <t>ジギョウショ</t>
    </rPh>
    <rPh sb="19" eb="24">
      <t>チュウサンカンチイキ</t>
    </rPh>
    <rPh sb="24" eb="25">
      <t>トウ</t>
    </rPh>
    <rPh sb="25" eb="26">
      <t>マタ</t>
    </rPh>
    <rPh sb="27" eb="30">
      <t>リトウトウ</t>
    </rPh>
    <rPh sb="30" eb="32">
      <t>チイキ</t>
    </rPh>
    <rPh sb="33" eb="35">
      <t>ショザイ</t>
    </rPh>
    <rPh sb="37" eb="38">
      <t>カズ</t>
    </rPh>
    <rPh sb="39" eb="41">
      <t>キサイ</t>
    </rPh>
    <phoneticPr fontId="4"/>
  </si>
  <si>
    <t>※4　法人が運営する訪問介護等事業所の前年度のいずれかの月における総訪問回数を記載してください。</t>
    <rPh sb="3" eb="5">
      <t>ホウジン</t>
    </rPh>
    <rPh sb="6" eb="8">
      <t>ウンエイ</t>
    </rPh>
    <rPh sb="10" eb="14">
      <t>ホウモンカイゴ</t>
    </rPh>
    <rPh sb="14" eb="15">
      <t>トウ</t>
    </rPh>
    <rPh sb="15" eb="18">
      <t>ジギョウショ</t>
    </rPh>
    <rPh sb="19" eb="22">
      <t>ゼンネンド</t>
    </rPh>
    <rPh sb="28" eb="29">
      <t>ツキ</t>
    </rPh>
    <rPh sb="33" eb="36">
      <t>ソウホウモン</t>
    </rPh>
    <rPh sb="36" eb="38">
      <t>カイスウ</t>
    </rPh>
    <rPh sb="39" eb="41">
      <t>キサイ</t>
    </rPh>
    <phoneticPr fontId="4"/>
  </si>
  <si>
    <t>※5　法人が運営する訪問介護等事業所が中山間地域等又は離島等地域に所在する場合は、「○」を選択してください。</t>
    <rPh sb="3" eb="5">
      <t>ホウジン</t>
    </rPh>
    <rPh sb="6" eb="8">
      <t>ウンエイ</t>
    </rPh>
    <rPh sb="10" eb="12">
      <t>ホウモン</t>
    </rPh>
    <rPh sb="12" eb="14">
      <t>カイゴ</t>
    </rPh>
    <rPh sb="14" eb="15">
      <t>トウ</t>
    </rPh>
    <rPh sb="15" eb="18">
      <t>ジギョウショ</t>
    </rPh>
    <rPh sb="19" eb="26">
      <t>チュウサンカンチイキトウマタ</t>
    </rPh>
    <rPh sb="27" eb="32">
      <t>リトウトウチイキ</t>
    </rPh>
    <rPh sb="33" eb="35">
      <t>ショザイ</t>
    </rPh>
    <rPh sb="37" eb="39">
      <t>バアイ</t>
    </rPh>
    <rPh sb="45" eb="47">
      <t>センタク</t>
    </rPh>
    <phoneticPr fontId="4"/>
  </si>
  <si>
    <t>※　行が足りない場合は、適宜追加してください。</t>
    <rPh sb="2" eb="3">
      <t>ギョウ</t>
    </rPh>
    <rPh sb="4" eb="5">
      <t>タ</t>
    </rPh>
    <rPh sb="8" eb="10">
      <t>バアイ</t>
    </rPh>
    <rPh sb="12" eb="14">
      <t>テキギ</t>
    </rPh>
    <rPh sb="14" eb="16">
      <t>ツイカ</t>
    </rPh>
    <phoneticPr fontId="4"/>
  </si>
  <si>
    <t>【対象法人の要件】</t>
    <rPh sb="1" eb="3">
      <t>タイショウ</t>
    </rPh>
    <rPh sb="3" eb="5">
      <t>ホウジン</t>
    </rPh>
    <rPh sb="6" eb="8">
      <t>ヨウケン</t>
    </rPh>
    <phoneticPr fontId="4"/>
  </si>
  <si>
    <t>①１法人あたり１の訪問介護等事業所を運営する法人</t>
    <phoneticPr fontId="4"/>
  </si>
  <si>
    <t>②運営する訪問介護等事業所の前年度のいずれかの月における総訪問回数が概ね200回以下である法人。
　 なお、「概ね200回」は400回程度を想定しており、例えば、前年度の平均延訪問回数600回以下の事業所等も対象となり得る。</t>
    <phoneticPr fontId="4"/>
  </si>
  <si>
    <t>③運営する訪問介護等事業所の職員数が常勤換算方法で平均５人以下の法人</t>
    <phoneticPr fontId="4"/>
  </si>
  <si>
    <t>④運営する訪問介護等事業所が全て中山間地域等又は離島等地域に所在する法人</t>
    <phoneticPr fontId="4"/>
  </si>
  <si>
    <t>ワークシート名（左からの順）</t>
    <rPh sb="6" eb="7">
      <t>メイ</t>
    </rPh>
    <rPh sb="8" eb="9">
      <t>ヒダリ</t>
    </rPh>
    <rPh sb="12" eb="13">
      <t>ジュン</t>
    </rPh>
    <phoneticPr fontId="4"/>
  </si>
  <si>
    <t>ワークシートの入力の順番（推奨）</t>
    <rPh sb="7" eb="9">
      <t>ニュウリョク</t>
    </rPh>
    <rPh sb="10" eb="12">
      <t>ジュンバン</t>
    </rPh>
    <rPh sb="13" eb="15">
      <t>スイショウ</t>
    </rPh>
    <phoneticPr fontId="5"/>
  </si>
  <si>
    <t>説明</t>
    <rPh sb="0" eb="2">
      <t>セツメイ</t>
    </rPh>
    <phoneticPr fontId="4"/>
  </si>
  <si>
    <t>留意事項</t>
    <rPh sb="0" eb="2">
      <t>リュウイ</t>
    </rPh>
    <rPh sb="2" eb="4">
      <t>ジコウ</t>
    </rPh>
    <phoneticPr fontId="4"/>
  </si>
  <si>
    <t>はじめに</t>
    <phoneticPr fontId="4"/>
  </si>
  <si>
    <t>-</t>
    <phoneticPr fontId="5"/>
  </si>
  <si>
    <t>・本様式の内容と使い方を説明しています。</t>
    <rPh sb="1" eb="4">
      <t>ホンヨウシキ</t>
    </rPh>
    <rPh sb="5" eb="7">
      <t>ナイヨウ</t>
    </rPh>
    <rPh sb="8" eb="9">
      <t>ツカ</t>
    </rPh>
    <rPh sb="10" eb="11">
      <t>カタ</t>
    </rPh>
    <rPh sb="12" eb="14">
      <t>セツメイ</t>
    </rPh>
    <phoneticPr fontId="5"/>
  </si>
  <si>
    <t>提出は不要です。</t>
    <rPh sb="0" eb="2">
      <t>テイシュツ</t>
    </rPh>
    <rPh sb="3" eb="5">
      <t>フヨウ</t>
    </rPh>
    <phoneticPr fontId="4"/>
  </si>
  <si>
    <t>A_基本情報入力シート</t>
    <rPh sb="2" eb="6">
      <t>キホンジョウホウ</t>
    </rPh>
    <rPh sb="6" eb="8">
      <t>ニュウリョク</t>
    </rPh>
    <phoneticPr fontId="4"/>
  </si>
  <si>
    <t>①</t>
    <phoneticPr fontId="5"/>
  </si>
  <si>
    <t>・事業所毎の介護保険事業所番号や所在地等の基本情報が、各様式に転記されます。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8">
      <t>カク</t>
    </rPh>
    <rPh sb="28" eb="30">
      <t>ヨウシキ</t>
    </rPh>
    <rPh sb="31" eb="33">
      <t>テンキ</t>
    </rPh>
    <phoneticPr fontId="4"/>
  </si>
  <si>
    <t>B_チェックリスト</t>
    <phoneticPr fontId="4"/>
  </si>
  <si>
    <t>・申請書提出前に不備等がないか確認のうえ、提出書類にチェックしてください。</t>
    <rPh sb="1" eb="4">
      <t>シンセイショ</t>
    </rPh>
    <rPh sb="4" eb="6">
      <t>テイシュツ</t>
    </rPh>
    <rPh sb="6" eb="7">
      <t>マエ</t>
    </rPh>
    <rPh sb="8" eb="10">
      <t>フビ</t>
    </rPh>
    <rPh sb="10" eb="11">
      <t>トウ</t>
    </rPh>
    <rPh sb="15" eb="17">
      <t>カクニン</t>
    </rPh>
    <rPh sb="21" eb="23">
      <t>テイシュツ</t>
    </rPh>
    <rPh sb="23" eb="25">
      <t>ショルイ</t>
    </rPh>
    <phoneticPr fontId="5"/>
  </si>
  <si>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4"/>
  </si>
  <si>
    <t>-</t>
    <phoneticPr fontId="5"/>
  </si>
  <si>
    <t>・他シートより転記されるため、入力は不要です。</t>
    <rPh sb="1" eb="2">
      <t>ホカ</t>
    </rPh>
    <rPh sb="7" eb="9">
      <t>テンキ</t>
    </rPh>
    <rPh sb="15" eb="17">
      <t>ニュウリョク</t>
    </rPh>
    <rPh sb="18" eb="20">
      <t>フヨウ</t>
    </rPh>
    <phoneticPr fontId="5"/>
  </si>
  <si>
    <t>③</t>
    <phoneticPr fontId="5"/>
  </si>
  <si>
    <t>・色付きセルを入力してください。</t>
    <rPh sb="1" eb="3">
      <t>イロツ</t>
    </rPh>
    <rPh sb="7" eb="9">
      <t>ニュウリョク</t>
    </rPh>
    <phoneticPr fontId="5"/>
  </si>
  <si>
    <t>・色付きセルを入力してください。</t>
    <rPh sb="7" eb="9">
      <t>ニュウリョク</t>
    </rPh>
    <phoneticPr fontId="5"/>
  </si>
  <si>
    <t>③</t>
    <phoneticPr fontId="5"/>
  </si>
  <si>
    <t>・色付きセルを入力してください。</t>
    <phoneticPr fontId="5"/>
  </si>
  <si>
    <t>・色付きセルを入力してください。</t>
    <phoneticPr fontId="5"/>
  </si>
  <si>
    <t>②</t>
    <phoneticPr fontId="5"/>
  </si>
  <si>
    <t>②</t>
    <phoneticPr fontId="5"/>
  </si>
  <si>
    <t>１　基本情報</t>
    <rPh sb="2" eb="4">
      <t>キホン</t>
    </rPh>
    <rPh sb="4" eb="6">
      <t>ジョウホウ</t>
    </rPh>
    <phoneticPr fontId="1"/>
  </si>
  <si>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5"/>
  </si>
  <si>
    <t>法人名</t>
    <rPh sb="0" eb="2">
      <t>ホウジン</t>
    </rPh>
    <rPh sb="2" eb="3">
      <t>メイ</t>
    </rPh>
    <phoneticPr fontId="5"/>
  </si>
  <si>
    <t>法人格</t>
    <rPh sb="0" eb="2">
      <t>ホウジン</t>
    </rPh>
    <rPh sb="2" eb="3">
      <t>カク</t>
    </rPh>
    <phoneticPr fontId="5"/>
  </si>
  <si>
    <t>法人格</t>
    <rPh sb="0" eb="3">
      <t>ホウジンカク</t>
    </rPh>
    <phoneticPr fontId="5"/>
  </si>
  <si>
    <t>法人名結合用</t>
    <rPh sb="0" eb="3">
      <t>ホウジンメイ</t>
    </rPh>
    <rPh sb="3" eb="5">
      <t>ケツゴウ</t>
    </rPh>
    <rPh sb="5" eb="6">
      <t>ヨウ</t>
    </rPh>
    <phoneticPr fontId="5"/>
  </si>
  <si>
    <t>サービス種別</t>
    <rPh sb="4" eb="6">
      <t>シュベツ</t>
    </rPh>
    <phoneticPr fontId="4"/>
  </si>
  <si>
    <t>その他の場合</t>
    <rPh sb="2" eb="3">
      <t>ホカ</t>
    </rPh>
    <rPh sb="4" eb="6">
      <t>バアイ</t>
    </rPh>
    <phoneticPr fontId="5"/>
  </si>
  <si>
    <t>株式会社</t>
    <phoneticPr fontId="4"/>
  </si>
  <si>
    <t>訪問介護</t>
    <rPh sb="0" eb="4">
      <t>ホウモンカイゴ</t>
    </rPh>
    <phoneticPr fontId="4"/>
  </si>
  <si>
    <t>法人格の位置</t>
    <rPh sb="0" eb="3">
      <t>ホウジンカク</t>
    </rPh>
    <rPh sb="4" eb="6">
      <t>イチ</t>
    </rPh>
    <phoneticPr fontId="5"/>
  </si>
  <si>
    <t>有限会社</t>
    <phoneticPr fontId="4"/>
  </si>
  <si>
    <t>定期巡回・随時対応型訪問介護看護</t>
    <rPh sb="0" eb="4">
      <t>テイキジュンカイ</t>
    </rPh>
    <rPh sb="5" eb="7">
      <t>ズイジ</t>
    </rPh>
    <rPh sb="7" eb="9">
      <t>タイオウ</t>
    </rPh>
    <rPh sb="9" eb="10">
      <t>ガタ</t>
    </rPh>
    <rPh sb="10" eb="12">
      <t>ホウモン</t>
    </rPh>
    <rPh sb="12" eb="14">
      <t>カイゴ</t>
    </rPh>
    <rPh sb="14" eb="16">
      <t>カンゴ</t>
    </rPh>
    <phoneticPr fontId="4"/>
  </si>
  <si>
    <t>社名（法人格を除いた名称）</t>
    <rPh sb="0" eb="2">
      <t>シャメイ</t>
    </rPh>
    <rPh sb="3" eb="6">
      <t>ホウジンカク</t>
    </rPh>
    <rPh sb="7" eb="8">
      <t>ノゾ</t>
    </rPh>
    <rPh sb="10" eb="12">
      <t>メイショウ</t>
    </rPh>
    <phoneticPr fontId="5"/>
  </si>
  <si>
    <t>社会福祉法人</t>
    <phoneticPr fontId="4"/>
  </si>
  <si>
    <t>夜間対応型訪問介護</t>
    <rPh sb="0" eb="9">
      <t>ヤカンタイオウガタホウモンカイゴ</t>
    </rPh>
    <phoneticPr fontId="4"/>
  </si>
  <si>
    <t>法人名</t>
    <rPh sb="0" eb="3">
      <t>ホウジンメイ</t>
    </rPh>
    <phoneticPr fontId="5"/>
  </si>
  <si>
    <t>医療法人</t>
    <phoneticPr fontId="4"/>
  </si>
  <si>
    <t>法人住所</t>
    <rPh sb="0" eb="2">
      <t>ホウジン</t>
    </rPh>
    <rPh sb="2" eb="4">
      <t>ジュウショ</t>
    </rPh>
    <phoneticPr fontId="5"/>
  </si>
  <si>
    <t>郵便番号</t>
    <rPh sb="0" eb="2">
      <t>ユウビン</t>
    </rPh>
    <rPh sb="2" eb="4">
      <t>バンゴウ</t>
    </rPh>
    <phoneticPr fontId="5"/>
  </si>
  <si>
    <t>医療法人社団</t>
    <phoneticPr fontId="4"/>
  </si>
  <si>
    <t>住所１（番地まで）</t>
    <rPh sb="0" eb="2">
      <t>ジュウショ</t>
    </rPh>
    <rPh sb="4" eb="6">
      <t>バンチ</t>
    </rPh>
    <phoneticPr fontId="5"/>
  </si>
  <si>
    <t>医療法人財団</t>
    <phoneticPr fontId="4"/>
  </si>
  <si>
    <t>住所２（建物名等）</t>
    <rPh sb="0" eb="2">
      <t>ジュウショ</t>
    </rPh>
    <rPh sb="4" eb="6">
      <t>タテモノ</t>
    </rPh>
    <rPh sb="6" eb="7">
      <t>メイ</t>
    </rPh>
    <rPh sb="7" eb="8">
      <t>トウ</t>
    </rPh>
    <phoneticPr fontId="5"/>
  </si>
  <si>
    <t>社会医療法人</t>
    <phoneticPr fontId="4"/>
  </si>
  <si>
    <t>法人代表者</t>
    <rPh sb="0" eb="2">
      <t>ホウジン</t>
    </rPh>
    <rPh sb="2" eb="5">
      <t>ダイヒョウシャ</t>
    </rPh>
    <phoneticPr fontId="5"/>
  </si>
  <si>
    <t>職名</t>
    <rPh sb="0" eb="2">
      <t>ショクメイ</t>
    </rPh>
    <phoneticPr fontId="5"/>
  </si>
  <si>
    <t>合名会社</t>
    <phoneticPr fontId="4"/>
  </si>
  <si>
    <t>氏名</t>
    <rPh sb="0" eb="2">
      <t>シメイ</t>
    </rPh>
    <phoneticPr fontId="5"/>
  </si>
  <si>
    <t>合資会社</t>
    <phoneticPr fontId="4"/>
  </si>
  <si>
    <t>名称</t>
    <rPh sb="0" eb="2">
      <t>メイショウ</t>
    </rPh>
    <phoneticPr fontId="5"/>
  </si>
  <si>
    <t>合同会社</t>
  </si>
  <si>
    <t>事業所番号</t>
    <rPh sb="0" eb="3">
      <t>ジギョウショ</t>
    </rPh>
    <rPh sb="3" eb="5">
      <t>バンゴウ</t>
    </rPh>
    <phoneticPr fontId="5"/>
  </si>
  <si>
    <t>一般財団法人</t>
    <phoneticPr fontId="4"/>
  </si>
  <si>
    <t>郵便番号</t>
    <rPh sb="0" eb="4">
      <t>ユウビンバンゴウ</t>
    </rPh>
    <phoneticPr fontId="5"/>
  </si>
  <si>
    <t>公益財団法人</t>
    <phoneticPr fontId="4"/>
  </si>
  <si>
    <t>住所１（番地・住居番号まで）</t>
    <rPh sb="0" eb="2">
      <t>ジュウショ</t>
    </rPh>
    <rPh sb="4" eb="6">
      <t>バンチ</t>
    </rPh>
    <rPh sb="7" eb="9">
      <t>ジュウキョ</t>
    </rPh>
    <rPh sb="9" eb="11">
      <t>バンゴウ</t>
    </rPh>
    <phoneticPr fontId="5"/>
  </si>
  <si>
    <t>一般社団法人</t>
    <phoneticPr fontId="4"/>
  </si>
  <si>
    <t>住所２（建物名等）</t>
    <rPh sb="0" eb="2">
      <t>ジュウショ</t>
    </rPh>
    <rPh sb="4" eb="7">
      <t>タテモノメイ</t>
    </rPh>
    <rPh sb="7" eb="8">
      <t>トウ</t>
    </rPh>
    <phoneticPr fontId="4"/>
  </si>
  <si>
    <t>公益社団法人</t>
    <phoneticPr fontId="4"/>
  </si>
  <si>
    <t>中山間地域等・離島等地域に所在するか</t>
    <rPh sb="0" eb="6">
      <t>チュウサンカンチイキトウ</t>
    </rPh>
    <rPh sb="7" eb="12">
      <t>リトウトウチイキ</t>
    </rPh>
    <rPh sb="13" eb="15">
      <t>ショザイ</t>
    </rPh>
    <phoneticPr fontId="5"/>
  </si>
  <si>
    <t>学校法人</t>
    <phoneticPr fontId="4"/>
  </si>
  <si>
    <t>特定非営利活動法人</t>
    <phoneticPr fontId="4"/>
  </si>
  <si>
    <t>連絡先</t>
    <rPh sb="0" eb="3">
      <t>レンラクサキ</t>
    </rPh>
    <phoneticPr fontId="4"/>
  </si>
  <si>
    <t>電話番号</t>
    <rPh sb="0" eb="4">
      <t>デンワバンゴウ</t>
    </rPh>
    <phoneticPr fontId="4"/>
  </si>
  <si>
    <t>連絡先については、来年度以降にもご連絡させていただきますので、担当者が変更となっても県からの通知等が受け取れる代表メールアドレス等を入力してください。</t>
    <phoneticPr fontId="4"/>
  </si>
  <si>
    <t>独立行政法人</t>
    <phoneticPr fontId="4"/>
  </si>
  <si>
    <t>E-mail</t>
    <phoneticPr fontId="4"/>
  </si>
  <si>
    <t>地方独立行政法人</t>
    <phoneticPr fontId="4"/>
  </si>
  <si>
    <t>日付</t>
    <rPh sb="0" eb="2">
      <t>ヒヅケ</t>
    </rPh>
    <phoneticPr fontId="5"/>
  </si>
  <si>
    <t>文書番号</t>
    <rPh sb="0" eb="2">
      <t>ブンショ</t>
    </rPh>
    <rPh sb="2" eb="4">
      <t>バンゴウ</t>
    </rPh>
    <phoneticPr fontId="5"/>
  </si>
  <si>
    <t>事業所管理の文書番号</t>
    <rPh sb="0" eb="3">
      <t>ジギョウショ</t>
    </rPh>
    <rPh sb="3" eb="5">
      <t>カンリ</t>
    </rPh>
    <rPh sb="6" eb="8">
      <t>ブンショ</t>
    </rPh>
    <rPh sb="8" eb="10">
      <t>バンゴウ</t>
    </rPh>
    <phoneticPr fontId="5"/>
  </si>
  <si>
    <t>法人・事業所で外部に発出する文書に番号を付与している場合は、入力してください。
（なければ入力は不要です）</t>
    <rPh sb="0" eb="2">
      <t>ホウジン</t>
    </rPh>
    <rPh sb="3" eb="6">
      <t>ジギョウショ</t>
    </rPh>
    <rPh sb="7" eb="9">
      <t>ガイブ</t>
    </rPh>
    <rPh sb="10" eb="12">
      <t>ハッシュツ</t>
    </rPh>
    <rPh sb="14" eb="16">
      <t>ブンショ</t>
    </rPh>
    <rPh sb="17" eb="19">
      <t>バンゴウ</t>
    </rPh>
    <rPh sb="20" eb="22">
      <t>フヨ</t>
    </rPh>
    <rPh sb="26" eb="28">
      <t>バアイ</t>
    </rPh>
    <rPh sb="30" eb="32">
      <t>ニュウリョク</t>
    </rPh>
    <rPh sb="45" eb="47">
      <t>ニュウリョク</t>
    </rPh>
    <rPh sb="48" eb="50">
      <t>フヨウ</t>
    </rPh>
    <phoneticPr fontId="5"/>
  </si>
  <si>
    <t>代表法人ですか、構成法人ですか？</t>
    <rPh sb="0" eb="4">
      <t>ダイヒョウホウジン</t>
    </rPh>
    <rPh sb="8" eb="10">
      <t>コウセイ</t>
    </rPh>
    <rPh sb="10" eb="12">
      <t>ホウジン</t>
    </rPh>
    <phoneticPr fontId="4"/>
  </si>
  <si>
    <t>法人名</t>
    <rPh sb="0" eb="3">
      <t>ホウジンメイ</t>
    </rPh>
    <phoneticPr fontId="4"/>
  </si>
  <si>
    <t>事業所名</t>
    <rPh sb="0" eb="3">
      <t>ジギョウショ</t>
    </rPh>
    <rPh sb="3" eb="4">
      <t>メイ</t>
    </rPh>
    <phoneticPr fontId="4"/>
  </si>
  <si>
    <t>※　該当する項目全てに○をつけてください。</t>
    <rPh sb="2" eb="4">
      <t>ガイトウ</t>
    </rPh>
    <rPh sb="6" eb="8">
      <t>コウモク</t>
    </rPh>
    <rPh sb="8" eb="9">
      <t>スベ</t>
    </rPh>
    <phoneticPr fontId="4"/>
  </si>
  <si>
    <t>チェック欄</t>
    <rPh sb="4" eb="5">
      <t>ラン</t>
    </rPh>
    <phoneticPr fontId="4"/>
  </si>
  <si>
    <t>提出書類</t>
    <rPh sb="0" eb="2">
      <t>テイシュツ</t>
    </rPh>
    <rPh sb="2" eb="4">
      <t>ショルイ</t>
    </rPh>
    <phoneticPr fontId="4"/>
  </si>
  <si>
    <t>基本情報入力シート</t>
    <rPh sb="0" eb="2">
      <t>キホン</t>
    </rPh>
    <rPh sb="2" eb="4">
      <t>ジョウホウ</t>
    </rPh>
    <rPh sb="4" eb="6">
      <t>ニュウリョク</t>
    </rPh>
    <phoneticPr fontId="5"/>
  </si>
  <si>
    <t>訪問介護等サービス体制強化事業費補助金実績報告書　作成にあたっての説明</t>
    <rPh sb="0" eb="2">
      <t>ホウモン</t>
    </rPh>
    <rPh sb="2" eb="4">
      <t>カイゴ</t>
    </rPh>
    <rPh sb="4" eb="5">
      <t>トウ</t>
    </rPh>
    <rPh sb="9" eb="15">
      <t>タイセイキョウカジギョウ</t>
    </rPh>
    <rPh sb="16" eb="19">
      <t>ホジョキン</t>
    </rPh>
    <rPh sb="19" eb="23">
      <t>ジッセキホウコク</t>
    </rPh>
    <rPh sb="23" eb="24">
      <t>ショ</t>
    </rPh>
    <rPh sb="25" eb="27">
      <t>サクセイ</t>
    </rPh>
    <rPh sb="33" eb="35">
      <t>セツメイ</t>
    </rPh>
    <phoneticPr fontId="4"/>
  </si>
  <si>
    <r>
      <t>　訪問介護等サービス体制強化事業費補助金交付申請書の作成方法です。</t>
    </r>
    <r>
      <rPr>
        <u/>
        <sz val="14"/>
        <color theme="1"/>
        <rFont val="ＭＳ Ｐゴシック"/>
        <family val="3"/>
        <charset val="128"/>
        <scheme val="minor"/>
      </rPr>
      <t/>
    </r>
    <rPh sb="1" eb="3">
      <t>ホウモン</t>
    </rPh>
    <rPh sb="3" eb="5">
      <t>カイゴ</t>
    </rPh>
    <rPh sb="5" eb="6">
      <t>トウ</t>
    </rPh>
    <rPh sb="10" eb="16">
      <t>タイセイキョウカジギョウ</t>
    </rPh>
    <rPh sb="17" eb="20">
      <t>ホジョキン</t>
    </rPh>
    <rPh sb="20" eb="22">
      <t>コウフ</t>
    </rPh>
    <rPh sb="22" eb="25">
      <t>シンセイショ</t>
    </rPh>
    <rPh sb="26" eb="28">
      <t>サクセイ</t>
    </rPh>
    <rPh sb="28" eb="30">
      <t>ホウホウ</t>
    </rPh>
    <phoneticPr fontId="4"/>
  </si>
  <si>
    <t>C_様式６</t>
    <rPh sb="2" eb="4">
      <t>ヨウシキ</t>
    </rPh>
    <phoneticPr fontId="4"/>
  </si>
  <si>
    <t>D_６－２（１）</t>
    <phoneticPr fontId="5"/>
  </si>
  <si>
    <t>E_６－２（２）</t>
    <phoneticPr fontId="5"/>
  </si>
  <si>
    <t>F_６－２（３）</t>
    <phoneticPr fontId="5"/>
  </si>
  <si>
    <t>G_６－２（４）</t>
    <phoneticPr fontId="5"/>
  </si>
  <si>
    <t>H_６－３（１）</t>
    <phoneticPr fontId="5"/>
  </si>
  <si>
    <t>I_６－３（２）</t>
    <phoneticPr fontId="5"/>
  </si>
  <si>
    <t>J_６－３（３）</t>
    <phoneticPr fontId="5"/>
  </si>
  <si>
    <t>K_６－３（４）①</t>
    <phoneticPr fontId="5"/>
  </si>
  <si>
    <t>L_６－３（４）②</t>
    <phoneticPr fontId="5"/>
  </si>
  <si>
    <t>報告事業所名</t>
    <rPh sb="0" eb="2">
      <t>ホウコク</t>
    </rPh>
    <rPh sb="2" eb="5">
      <t>ジギョウショ</t>
    </rPh>
    <rPh sb="5" eb="6">
      <t>メイ</t>
    </rPh>
    <phoneticPr fontId="5"/>
  </si>
  <si>
    <t>報告事業所
事業所番号</t>
    <rPh sb="0" eb="2">
      <t>ホウコク</t>
    </rPh>
    <rPh sb="2" eb="5">
      <t>ジギョウショ</t>
    </rPh>
    <rPh sb="6" eb="9">
      <t>ジギョウショ</t>
    </rPh>
    <rPh sb="9" eb="11">
      <t>バンゴウ</t>
    </rPh>
    <phoneticPr fontId="5"/>
  </si>
  <si>
    <t>報告事業所住所</t>
    <rPh sb="0" eb="2">
      <t>ホウコク</t>
    </rPh>
    <rPh sb="2" eb="5">
      <t>ジギョウショ</t>
    </rPh>
    <rPh sb="5" eb="7">
      <t>ジュウショ</t>
    </rPh>
    <phoneticPr fontId="5"/>
  </si>
  <si>
    <t>報告事業所サービス種別</t>
    <rPh sb="0" eb="2">
      <t>ホウコク</t>
    </rPh>
    <rPh sb="2" eb="5">
      <t>ジギョウショ</t>
    </rPh>
    <rPh sb="9" eb="11">
      <t>シュベツ</t>
    </rPh>
    <phoneticPr fontId="5"/>
  </si>
  <si>
    <t>報告日</t>
    <rPh sb="0" eb="2">
      <t>ホウコク</t>
    </rPh>
    <rPh sb="2" eb="3">
      <t>ビ</t>
    </rPh>
    <phoneticPr fontId="5"/>
  </si>
  <si>
    <t>報告するメニューについて</t>
    <rPh sb="0" eb="2">
      <t>ホウコク</t>
    </rPh>
    <phoneticPr fontId="5"/>
  </si>
  <si>
    <t>研修体制の構築支援の取組を報告しますか？</t>
    <rPh sb="0" eb="4">
      <t>ケンシュウタイセイ</t>
    </rPh>
    <rPh sb="5" eb="9">
      <t>コウチクシエン</t>
    </rPh>
    <rPh sb="10" eb="12">
      <t>トリクミ</t>
    </rPh>
    <rPh sb="13" eb="15">
      <t>ホウコク</t>
    </rPh>
    <phoneticPr fontId="5"/>
  </si>
  <si>
    <t>経験年数が短いホームヘルパー等への同行支援の取組を報告しますか？</t>
    <rPh sb="0" eb="4">
      <t>ケイケンネンスウ</t>
    </rPh>
    <rPh sb="5" eb="6">
      <t>ミジカ</t>
    </rPh>
    <rPh sb="14" eb="15">
      <t>トウ</t>
    </rPh>
    <rPh sb="17" eb="21">
      <t>ドウコウシエン</t>
    </rPh>
    <rPh sb="22" eb="24">
      <t>トリクミ</t>
    </rPh>
    <rPh sb="25" eb="27">
      <t>ホウコク</t>
    </rPh>
    <phoneticPr fontId="5"/>
  </si>
  <si>
    <t>登録ヘルパー等の常勤化の促進の支援の取組を報告しますか？</t>
    <rPh sb="0" eb="2">
      <t>トウロク</t>
    </rPh>
    <rPh sb="18" eb="20">
      <t>トリクミ</t>
    </rPh>
    <rPh sb="21" eb="23">
      <t>ホウコク</t>
    </rPh>
    <phoneticPr fontId="5"/>
  </si>
  <si>
    <t>小規模法人等の協働化・大規模化の取組の支援の取組を報告しますか？</t>
    <rPh sb="0" eb="3">
      <t>ショウキボ</t>
    </rPh>
    <rPh sb="3" eb="5">
      <t>ホウジン</t>
    </rPh>
    <rPh sb="5" eb="6">
      <t>トウ</t>
    </rPh>
    <rPh sb="7" eb="10">
      <t>キョウドウカ</t>
    </rPh>
    <rPh sb="22" eb="24">
      <t>トリクミ</t>
    </rPh>
    <rPh sb="25" eb="27">
      <t>ホウコク</t>
    </rPh>
    <phoneticPr fontId="5"/>
  </si>
  <si>
    <t>「小規模法人等の協働化・大規模化の取組の支援」の報告内容について</t>
    <rPh sb="1" eb="4">
      <t>ショウキボ</t>
    </rPh>
    <rPh sb="4" eb="6">
      <t>ホウジン</t>
    </rPh>
    <rPh sb="6" eb="7">
      <t>トウ</t>
    </rPh>
    <rPh sb="8" eb="11">
      <t>キョウドウカ</t>
    </rPh>
    <rPh sb="24" eb="26">
      <t>ホウコク</t>
    </rPh>
    <rPh sb="26" eb="28">
      <t>ナイヨウ</t>
    </rPh>
    <phoneticPr fontId="4"/>
  </si>
  <si>
    <t>福岡県知事　殿</t>
    <rPh sb="0" eb="2">
      <t>フクオカ</t>
    </rPh>
    <rPh sb="2" eb="5">
      <t>ケンチジ</t>
    </rPh>
    <rPh sb="6" eb="7">
      <t>ドノ</t>
    </rPh>
    <phoneticPr fontId="5"/>
  </si>
  <si>
    <t>所在地</t>
    <rPh sb="0" eb="3">
      <t>ショザイチ</t>
    </rPh>
    <phoneticPr fontId="5"/>
  </si>
  <si>
    <t>事業者名</t>
    <rPh sb="0" eb="3">
      <t>ジギョウシャ</t>
    </rPh>
    <rPh sb="3" eb="4">
      <t>メイ</t>
    </rPh>
    <phoneticPr fontId="5"/>
  </si>
  <si>
    <t>代表者名</t>
    <rPh sb="0" eb="3">
      <t>ダイヒョウシャ</t>
    </rPh>
    <rPh sb="3" eb="4">
      <t>メイ</t>
    </rPh>
    <phoneticPr fontId="5"/>
  </si>
  <si>
    <t>（記名押印又は代表者による署名）</t>
    <rPh sb="1" eb="3">
      <t>キメイ</t>
    </rPh>
    <rPh sb="3" eb="5">
      <t>オウイン</t>
    </rPh>
    <rPh sb="5" eb="6">
      <t>マタ</t>
    </rPh>
    <rPh sb="7" eb="10">
      <t>ダイヒョウシャ</t>
    </rPh>
    <rPh sb="13" eb="15">
      <t>ショメイ</t>
    </rPh>
    <phoneticPr fontId="5"/>
  </si>
  <si>
    <t>記</t>
    <rPh sb="0" eb="1">
      <t>キ</t>
    </rPh>
    <phoneticPr fontId="5"/>
  </si>
  <si>
    <t>１</t>
    <phoneticPr fontId="4"/>
  </si>
  <si>
    <t>金</t>
    <rPh sb="0" eb="1">
      <t>キン</t>
    </rPh>
    <phoneticPr fontId="5"/>
  </si>
  <si>
    <t>２</t>
    <phoneticPr fontId="4"/>
  </si>
  <si>
    <t>３</t>
    <phoneticPr fontId="4"/>
  </si>
  <si>
    <t>４</t>
    <phoneticPr fontId="4"/>
  </si>
  <si>
    <t>交付決定通知の枝番号</t>
    <rPh sb="0" eb="6">
      <t>コウフケッテイツウチ</t>
    </rPh>
    <rPh sb="7" eb="10">
      <t>エダバンゴウ</t>
    </rPh>
    <phoneticPr fontId="4"/>
  </si>
  <si>
    <t>枝番号</t>
    <rPh sb="0" eb="3">
      <t>エダバンゴウ</t>
    </rPh>
    <phoneticPr fontId="4"/>
  </si>
  <si>
    <r>
      <t>交付決定通知の右上に記載している枝番号を入力してください。
（例）７高ケ推第〇〇〇〇号－</t>
    </r>
    <r>
      <rPr>
        <u/>
        <sz val="11"/>
        <color rgb="FFFF0000"/>
        <rFont val="ＭＳ Ｐゴシック"/>
        <family val="3"/>
        <charset val="128"/>
      </rPr>
      <t>９８</t>
    </r>
    <r>
      <rPr>
        <sz val="11"/>
        <color rgb="FFFF0000"/>
        <rFont val="ＭＳ Ｐゴシック"/>
        <family val="3"/>
        <charset val="128"/>
      </rPr>
      <t>　</t>
    </r>
    <r>
      <rPr>
        <u/>
        <sz val="11"/>
        <color rgb="FFFF0000"/>
        <rFont val="ＭＳ Ｐゴシック"/>
        <family val="3"/>
        <charset val="128"/>
      </rPr>
      <t xml:space="preserve">ここの数字のみ入力
</t>
    </r>
    <r>
      <rPr>
        <sz val="11"/>
        <color rgb="FFFF0000"/>
        <rFont val="ＭＳ Ｐゴシック"/>
        <family val="3"/>
        <charset val="128"/>
      </rPr>
      <t>　　　枝番号は</t>
    </r>
    <r>
      <rPr>
        <u/>
        <sz val="11"/>
        <color rgb="FFFF0000"/>
        <rFont val="ＭＳ Ｐゴシック"/>
        <family val="3"/>
        <charset val="128"/>
      </rPr>
      <t>「９８」</t>
    </r>
    <rPh sb="0" eb="6">
      <t>コウフケッテイツウチ</t>
    </rPh>
    <rPh sb="31" eb="32">
      <t>レイ</t>
    </rPh>
    <rPh sb="34" eb="35">
      <t>コウ</t>
    </rPh>
    <rPh sb="36" eb="38">
      <t>スイダイ</t>
    </rPh>
    <rPh sb="42" eb="43">
      <t>ゴウ</t>
    </rPh>
    <rPh sb="50" eb="52">
      <t>スウジ</t>
    </rPh>
    <rPh sb="54" eb="56">
      <t>ニュウリョク</t>
    </rPh>
    <rPh sb="60" eb="63">
      <t>エダバンゴウ</t>
    </rPh>
    <phoneticPr fontId="4"/>
  </si>
  <si>
    <t>どのメニューの取組を報告するかご回答ください。</t>
    <rPh sb="7" eb="9">
      <t>トリクミ</t>
    </rPh>
    <rPh sb="10" eb="12">
      <t>ホウコク</t>
    </rPh>
    <rPh sb="16" eb="18">
      <t>カイトウ</t>
    </rPh>
    <phoneticPr fontId="5"/>
  </si>
  <si>
    <t>「小規模法人等の協働化・大規模化の取組の支援」をの取組を報告する場合、当該取組の報告内容を記載してください。</t>
    <rPh sb="1" eb="4">
      <t>ショウキボ</t>
    </rPh>
    <rPh sb="4" eb="6">
      <t>ホウジン</t>
    </rPh>
    <rPh sb="6" eb="7">
      <t>トウ</t>
    </rPh>
    <rPh sb="8" eb="11">
      <t>キョウドウカ</t>
    </rPh>
    <rPh sb="25" eb="27">
      <t>トリクミ</t>
    </rPh>
    <rPh sb="28" eb="30">
      <t>ホウコク</t>
    </rPh>
    <rPh sb="35" eb="39">
      <t>トウガイトリクミ</t>
    </rPh>
    <rPh sb="40" eb="42">
      <t>ホウコク</t>
    </rPh>
    <rPh sb="42" eb="44">
      <t>ナイヨウ</t>
    </rPh>
    <rPh sb="45" eb="47">
      <t>キサイ</t>
    </rPh>
    <phoneticPr fontId="4"/>
  </si>
  <si>
    <t>【実績報告書と一緒に提出してください】</t>
    <rPh sb="1" eb="5">
      <t>ジッセキホウコク</t>
    </rPh>
    <rPh sb="5" eb="6">
      <t>ショ</t>
    </rPh>
    <rPh sb="7" eb="9">
      <t>イッショ</t>
    </rPh>
    <rPh sb="10" eb="12">
      <t>テイシュツ</t>
    </rPh>
    <phoneticPr fontId="4"/>
  </si>
  <si>
    <t>福岡県訪問介護等サービス体制強化事業費補助金実績報告に係る提出書類について</t>
    <rPh sb="0" eb="2">
      <t>フクオカ</t>
    </rPh>
    <rPh sb="2" eb="3">
      <t>ケン</t>
    </rPh>
    <rPh sb="3" eb="5">
      <t>ホウモン</t>
    </rPh>
    <rPh sb="5" eb="7">
      <t>カイゴ</t>
    </rPh>
    <rPh sb="7" eb="8">
      <t>トウ</t>
    </rPh>
    <rPh sb="12" eb="18">
      <t>タイセイキョウカジギョウ</t>
    </rPh>
    <rPh sb="18" eb="19">
      <t>ヒ</t>
    </rPh>
    <rPh sb="19" eb="22">
      <t>ホジョキン</t>
    </rPh>
    <rPh sb="22" eb="26">
      <t>ジッセキホウコク</t>
    </rPh>
    <rPh sb="27" eb="28">
      <t>カカ</t>
    </rPh>
    <rPh sb="29" eb="31">
      <t>テイシュツ</t>
    </rPh>
    <rPh sb="31" eb="33">
      <t>ショルイ</t>
    </rPh>
    <phoneticPr fontId="4"/>
  </si>
  <si>
    <t>様式６－２　経費所要額清算書　※申請内容に応じて、作成すること</t>
    <rPh sb="0" eb="2">
      <t>ヨウシキ</t>
    </rPh>
    <rPh sb="6" eb="8">
      <t>ケイヒ</t>
    </rPh>
    <rPh sb="8" eb="10">
      <t>ショヨウ</t>
    </rPh>
    <rPh sb="10" eb="11">
      <t>ガク</t>
    </rPh>
    <rPh sb="11" eb="14">
      <t>セイサンショ</t>
    </rPh>
    <rPh sb="16" eb="20">
      <t>シンセイナイヨウ</t>
    </rPh>
    <rPh sb="21" eb="22">
      <t>オウ</t>
    </rPh>
    <rPh sb="25" eb="27">
      <t>サクセイ</t>
    </rPh>
    <phoneticPr fontId="4"/>
  </si>
  <si>
    <t>様式６－２（２）　経費所要額清算書　【経験年数が短いホームヘルパー等への同行支援】</t>
    <rPh sb="14" eb="16">
      <t>セイサン</t>
    </rPh>
    <phoneticPr fontId="4"/>
  </si>
  <si>
    <t>様式６－２（３）　経費所要額清算書　【登録ヘルパー等の常勤化の促進の支援】</t>
    <rPh sb="14" eb="16">
      <t>セイサン</t>
    </rPh>
    <phoneticPr fontId="4"/>
  </si>
  <si>
    <t>様式６－３　事業実績報告書　※申請内容に応じて、作成すること</t>
    <rPh sb="6" eb="8">
      <t>ジギョウ</t>
    </rPh>
    <rPh sb="8" eb="10">
      <t>ジッセキ</t>
    </rPh>
    <rPh sb="10" eb="13">
      <t>ホウコクショ</t>
    </rPh>
    <rPh sb="15" eb="19">
      <t>シンセイナイヨウ</t>
    </rPh>
    <rPh sb="20" eb="21">
      <t>オウ</t>
    </rPh>
    <rPh sb="24" eb="26">
      <t>サクセイ</t>
    </rPh>
    <phoneticPr fontId="4"/>
  </si>
  <si>
    <t>様式６－３（２）　事業実績報告書　（経験年数が短いホームヘルパー等への同行支援）</t>
    <rPh sb="11" eb="15">
      <t>ジッセキホウコク</t>
    </rPh>
    <phoneticPr fontId="4"/>
  </si>
  <si>
    <t>様式６－３（３）　事業実績報告書　（登録ヘルパー等の常勤化の促進の支援）</t>
    <rPh sb="11" eb="15">
      <t>ジッセキホウコク</t>
    </rPh>
    <phoneticPr fontId="4"/>
  </si>
  <si>
    <t>様式６－３（４）②　小規模法人等の協働化・大規模化の取組の支援　（事業者グループにおける訪問介護事業所一覧）</t>
    <rPh sb="10" eb="13">
      <t>ショウキボ</t>
    </rPh>
    <rPh sb="13" eb="15">
      <t>ホウジン</t>
    </rPh>
    <rPh sb="15" eb="16">
      <t>トウ</t>
    </rPh>
    <rPh sb="17" eb="20">
      <t>キョウドウカ</t>
    </rPh>
    <rPh sb="33" eb="36">
      <t>ジギョウシャ</t>
    </rPh>
    <rPh sb="44" eb="53">
      <t>ホウモンカイゴジギョウショイチラン</t>
    </rPh>
    <phoneticPr fontId="4"/>
  </si>
  <si>
    <t>様式６－３（４）①　事業実績報告書　（小規模法人等の協働化・大規模化の取組の支援）</t>
    <rPh sb="12" eb="16">
      <t>ジッセキホウコク</t>
    </rPh>
    <phoneticPr fontId="4"/>
  </si>
  <si>
    <t>様式６－３（１）　事業実績報告書　（研修体制の構築支援）</t>
    <rPh sb="11" eb="15">
      <t>ジッセキホウコク</t>
    </rPh>
    <phoneticPr fontId="4"/>
  </si>
  <si>
    <t>様式６－２（１）　経費所要額清算書　【研修体制の構築支援】</t>
    <rPh sb="14" eb="16">
      <t>セイサン</t>
    </rPh>
    <phoneticPr fontId="4"/>
  </si>
  <si>
    <t>様式６　福岡県訪問介護等サービス体制強化事業費補助金実績報告書【注１】</t>
    <rPh sb="0" eb="2">
      <t>ヨウシキ</t>
    </rPh>
    <rPh sb="4" eb="6">
      <t>フクオカ</t>
    </rPh>
    <rPh sb="6" eb="7">
      <t>ケン</t>
    </rPh>
    <rPh sb="7" eb="12">
      <t>ホウモンカイゴトウ</t>
    </rPh>
    <rPh sb="16" eb="23">
      <t>タイセイキョウカジギョウヒ</t>
    </rPh>
    <rPh sb="23" eb="26">
      <t>ホジョキン</t>
    </rPh>
    <rPh sb="26" eb="28">
      <t>ジッセキ</t>
    </rPh>
    <rPh sb="28" eb="31">
      <t>ホウコクショ</t>
    </rPh>
    <rPh sb="32" eb="33">
      <t>チュウ</t>
    </rPh>
    <phoneticPr fontId="4"/>
  </si>
  <si>
    <t>　【注記】</t>
    <rPh sb="2" eb="4">
      <t>チュウキ</t>
    </rPh>
    <phoneticPr fontId="4"/>
  </si>
  <si>
    <t>注１</t>
    <rPh sb="0" eb="1">
      <t>チュウ</t>
    </rPh>
    <phoneticPr fontId="4"/>
  </si>
  <si>
    <t>事業完了（＝支払い）日（交付決定より前に事業が完了した場合は、交付決定通知を受領した日）から１ヶ月以内又は令和８年１月３１日のいずれか早い方の日付で提出してください。</t>
    <rPh sb="0" eb="4">
      <t>ジギョウカンリョウ</t>
    </rPh>
    <rPh sb="6" eb="8">
      <t>シハラ</t>
    </rPh>
    <rPh sb="10" eb="11">
      <t>ビ</t>
    </rPh>
    <rPh sb="12" eb="16">
      <t>コウフケッテイ</t>
    </rPh>
    <rPh sb="18" eb="19">
      <t>マエ</t>
    </rPh>
    <rPh sb="20" eb="22">
      <t>ジギョウ</t>
    </rPh>
    <rPh sb="23" eb="25">
      <t>カンリョウ</t>
    </rPh>
    <rPh sb="27" eb="29">
      <t>バアイ</t>
    </rPh>
    <rPh sb="31" eb="37">
      <t>コウフケッテイツウチ</t>
    </rPh>
    <rPh sb="38" eb="40">
      <t>ジュリョウ</t>
    </rPh>
    <rPh sb="42" eb="43">
      <t>ヒ</t>
    </rPh>
    <rPh sb="48" eb="52">
      <t>ゲツイナイマタ</t>
    </rPh>
    <rPh sb="53" eb="55">
      <t>レイワ</t>
    </rPh>
    <rPh sb="56" eb="57">
      <t>ネン</t>
    </rPh>
    <rPh sb="58" eb="59">
      <t>ガツ</t>
    </rPh>
    <rPh sb="61" eb="62">
      <t>ニチ</t>
    </rPh>
    <phoneticPr fontId="4"/>
  </si>
  <si>
    <t>注２</t>
    <rPh sb="0" eb="1">
      <t>チュウ</t>
    </rPh>
    <phoneticPr fontId="4"/>
  </si>
  <si>
    <t>取組内容に応じて、取組結果の確認ができる添付書類を提出してください。</t>
    <rPh sb="0" eb="4">
      <t>トリクミナイヨウ</t>
    </rPh>
    <rPh sb="5" eb="6">
      <t>オウ</t>
    </rPh>
    <rPh sb="9" eb="13">
      <t>トリクミケッカ</t>
    </rPh>
    <rPh sb="14" eb="16">
      <t>カクニン</t>
    </rPh>
    <rPh sb="20" eb="24">
      <t>テンプショルイ</t>
    </rPh>
    <rPh sb="25" eb="27">
      <t>テイシュツ</t>
    </rPh>
    <phoneticPr fontId="4"/>
  </si>
  <si>
    <r>
      <rPr>
        <b/>
        <u/>
        <sz val="11"/>
        <rFont val="ＭＳ Ｐゴシック"/>
        <family val="3"/>
        <charset val="128"/>
      </rPr>
      <t>対象経費の写真</t>
    </r>
    <r>
      <rPr>
        <sz val="11"/>
        <rFont val="ＭＳ Ｐゴシック"/>
        <family val="3"/>
        <charset val="128"/>
      </rPr>
      <t>（研修に要した物品を購入した場合）
・購入した物品の個数分の写真
※段ボールに入った状態等で梱包された状態での写真は不可。必ず開封のうえ、写真を撮影し提出すること。</t>
    </r>
    <rPh sb="0" eb="4">
      <t>タイショウケイヒ</t>
    </rPh>
    <rPh sb="5" eb="7">
      <t>シャシン</t>
    </rPh>
    <rPh sb="8" eb="10">
      <t>ケンシュウ</t>
    </rPh>
    <rPh sb="26" eb="28">
      <t>コウニュウ</t>
    </rPh>
    <rPh sb="30" eb="37">
      <t>ブッヒ</t>
    </rPh>
    <rPh sb="37" eb="39">
      <t>シャシン</t>
    </rPh>
    <rPh sb="41" eb="42">
      <t>ダン</t>
    </rPh>
    <rPh sb="46" eb="47">
      <t>ハイ</t>
    </rPh>
    <rPh sb="68" eb="69">
      <t>カナラ</t>
    </rPh>
    <rPh sb="70" eb="72">
      <t>カイフウ</t>
    </rPh>
    <rPh sb="76" eb="78">
      <t>シャシン</t>
    </rPh>
    <phoneticPr fontId="4"/>
  </si>
  <si>
    <r>
      <t>（３）その他研修体制の構築のための取組に要した費用
・</t>
    </r>
    <r>
      <rPr>
        <b/>
        <u/>
        <sz val="11"/>
        <rFont val="ＭＳ Ｐゴシック"/>
        <family val="3"/>
        <charset val="128"/>
      </rPr>
      <t>当該事業を実施した際に要した費用がわかる資料</t>
    </r>
    <r>
      <rPr>
        <sz val="11"/>
        <rFont val="ＭＳ Ｐゴシック"/>
        <family val="3"/>
        <charset val="128"/>
      </rPr>
      <t>（原本不可）</t>
    </r>
    <rPh sb="5" eb="25">
      <t>タケンシュウタイセイノコウチクノタメノトリクミニヨウシタヒヨウ</t>
    </rPh>
    <rPh sb="27" eb="31">
      <t>トウガイジギョウ</t>
    </rPh>
    <rPh sb="50" eb="54">
      <t>ゲンポンフカ</t>
    </rPh>
    <phoneticPr fontId="4"/>
  </si>
  <si>
    <r>
      <rPr>
        <b/>
        <u/>
        <sz val="11"/>
        <rFont val="ＭＳ Ｐゴシック"/>
        <family val="3"/>
        <charset val="128"/>
      </rPr>
      <t>対象経費の写真</t>
    </r>
    <r>
      <rPr>
        <sz val="11"/>
        <rFont val="ＭＳ Ｐゴシック"/>
        <family val="3"/>
        <charset val="128"/>
      </rPr>
      <t>（物品を購入した場合）
・購入した物品の個数分の写真
※段ボールに入った状態等で梱包された状態での写真は不可。必ず開封のうえ、写真を撮影し提出すること。</t>
    </r>
    <rPh sb="0" eb="4">
      <t>タイショウケイヒ</t>
    </rPh>
    <rPh sb="5" eb="7">
      <t>シャシン</t>
    </rPh>
    <rPh sb="8" eb="10">
      <t>ブッピン</t>
    </rPh>
    <rPh sb="11" eb="13">
      <t>コウニュウ</t>
    </rPh>
    <rPh sb="15" eb="17">
      <t>バアイ</t>
    </rPh>
    <rPh sb="20" eb="22">
      <t>コウニュウ</t>
    </rPh>
    <rPh sb="35" eb="36">
      <t>ダン</t>
    </rPh>
    <rPh sb="40" eb="41">
      <t>ハイ</t>
    </rPh>
    <rPh sb="62" eb="63">
      <t>カナラ</t>
    </rPh>
    <rPh sb="64" eb="66">
      <t>カイフウ</t>
    </rPh>
    <rPh sb="70" eb="72">
      <t>シャシン</t>
    </rPh>
    <phoneticPr fontId="4"/>
  </si>
  <si>
    <t>①</t>
    <phoneticPr fontId="4"/>
  </si>
  <si>
    <t>②</t>
    <phoneticPr fontId="4"/>
  </si>
  <si>
    <t>③</t>
    <phoneticPr fontId="4"/>
  </si>
  <si>
    <t>　○研修体制の構築支援</t>
    <rPh sb="2" eb="6">
      <t>ケンシュウタイセイ</t>
    </rPh>
    <rPh sb="7" eb="11">
      <t>コウチクシエン</t>
    </rPh>
    <phoneticPr fontId="4"/>
  </si>
  <si>
    <t>　○経験年数の短いホームヘルパー等への同行支援</t>
    <rPh sb="2" eb="4">
      <t>ケイケン</t>
    </rPh>
    <rPh sb="4" eb="6">
      <t>ネンスウ</t>
    </rPh>
    <rPh sb="7" eb="8">
      <t>ミジカ</t>
    </rPh>
    <rPh sb="16" eb="17">
      <t>トウ</t>
    </rPh>
    <rPh sb="19" eb="23">
      <t>ドウコウシエン</t>
    </rPh>
    <phoneticPr fontId="4"/>
  </si>
  <si>
    <t>　○登録ヘルパー等の常勤化の促進の支援</t>
    <rPh sb="2" eb="4">
      <t>トウロク</t>
    </rPh>
    <phoneticPr fontId="4"/>
  </si>
  <si>
    <t>①</t>
    <phoneticPr fontId="4"/>
  </si>
  <si>
    <t>　○小規模法人等の協働化・大規模化の取組の支援</t>
    <rPh sb="2" eb="5">
      <t>ショウキボ</t>
    </rPh>
    <rPh sb="5" eb="7">
      <t>ホウジン</t>
    </rPh>
    <rPh sb="7" eb="8">
      <t>トウ</t>
    </rPh>
    <rPh sb="9" eb="12">
      <t>キョウドウカ</t>
    </rPh>
    <phoneticPr fontId="4"/>
  </si>
  <si>
    <t>②</t>
    <phoneticPr fontId="4"/>
  </si>
  <si>
    <t>令和７年度福岡県訪問介護等サービス体制強化事業費補助金実績報告書</t>
    <rPh sb="0" eb="2">
      <t>レイワ</t>
    </rPh>
    <rPh sb="3" eb="5">
      <t>ネンド</t>
    </rPh>
    <rPh sb="5" eb="8">
      <t>フクオカケン</t>
    </rPh>
    <rPh sb="8" eb="13">
      <t>ホウモンカイゴトウ</t>
    </rPh>
    <rPh sb="17" eb="27">
      <t>タイセイキョウカジギョウヒホジョキン</t>
    </rPh>
    <rPh sb="27" eb="31">
      <t>ジッセキホウコク</t>
    </rPh>
    <rPh sb="31" eb="32">
      <t>ショ</t>
    </rPh>
    <phoneticPr fontId="4"/>
  </si>
  <si>
    <t>その他添付書類</t>
    <rPh sb="2" eb="7">
      <t>タテンプショルイ</t>
    </rPh>
    <phoneticPr fontId="5"/>
  </si>
  <si>
    <t>同行支援に要する費用</t>
    <rPh sb="0" eb="4">
      <t>ドウコウシエン</t>
    </rPh>
    <rPh sb="5" eb="6">
      <t>ヨウ</t>
    </rPh>
    <rPh sb="8" eb="10">
      <t>ヒヨウ</t>
    </rPh>
    <phoneticPr fontId="4"/>
  </si>
  <si>
    <t>④</t>
    <phoneticPr fontId="5"/>
  </si>
  <si>
    <t>令和</t>
    <rPh sb="0" eb="2">
      <t>レイワ</t>
    </rPh>
    <phoneticPr fontId="4"/>
  </si>
  <si>
    <t>令和</t>
    <rPh sb="0" eb="2">
      <t>レイワ</t>
    </rPh>
    <phoneticPr fontId="4"/>
  </si>
  <si>
    <t>○</t>
  </si>
  <si>
    <r>
      <t xml:space="preserve">法人名
</t>
    </r>
    <r>
      <rPr>
        <sz val="8"/>
        <rFont val="ＭＳ Ｐゴシック"/>
        <family val="3"/>
        <charset val="128"/>
        <scheme val="minor"/>
      </rPr>
      <t>（グループ代表に○）</t>
    </r>
    <rPh sb="0" eb="3">
      <t>ホウジンメイ</t>
    </rPh>
    <rPh sb="9" eb="11">
      <t>ダイヒョウ</t>
    </rPh>
    <phoneticPr fontId="4"/>
  </si>
  <si>
    <t>２　実績報告情報</t>
    <rPh sb="2" eb="6">
      <t>ジッセキホウコク</t>
    </rPh>
    <phoneticPr fontId="4"/>
  </si>
  <si>
    <r>
      <t>（１）介護人材の資質向上や定着促進に資する効果的なカリキュラムの作成・見直しやキャリアアップの仕組みづくりに要した費用
・</t>
    </r>
    <r>
      <rPr>
        <b/>
        <u/>
        <sz val="11"/>
        <color theme="1"/>
        <rFont val="ＭＳ Ｐゴシック"/>
        <family val="3"/>
        <charset val="128"/>
        <scheme val="minor"/>
      </rPr>
      <t>研修を実施したことがわかる資料</t>
    </r>
    <r>
      <rPr>
        <sz val="11"/>
        <color theme="1"/>
        <rFont val="ＭＳ Ｐゴシック"/>
        <family val="3"/>
        <charset val="128"/>
        <scheme val="minor"/>
      </rPr>
      <t>（原本不可）
【例】委託先との契約書、研修に要した物品等の注文書　等
※注文（契約）した日付の記載があるものを提出すること。
（日付の記載がないもの、事業実施期間（令和７年４月７日～令和８年１月３１日）外のものは無効。</t>
    </r>
    <rPh sb="3" eb="5">
      <t>カイゴ</t>
    </rPh>
    <rPh sb="5" eb="7">
      <t>ジンザイ</t>
    </rPh>
    <rPh sb="61" eb="63">
      <t>ケンシュウ</t>
    </rPh>
    <rPh sb="77" eb="81">
      <t>ゲンポンフカ</t>
    </rPh>
    <rPh sb="84" eb="85">
      <t>レイ</t>
    </rPh>
    <rPh sb="86" eb="89">
      <t>イタクサキ</t>
    </rPh>
    <rPh sb="91" eb="94">
      <t>ケイヤクショ</t>
    </rPh>
    <rPh sb="95" eb="97">
      <t>ケンシュウ</t>
    </rPh>
    <rPh sb="109" eb="110">
      <t>トウ</t>
    </rPh>
    <rPh sb="112" eb="114">
      <t>チュウモン</t>
    </rPh>
    <rPh sb="115" eb="117">
      <t>ケイヤク</t>
    </rPh>
    <rPh sb="140" eb="142">
      <t>ヒヅケ</t>
    </rPh>
    <rPh sb="143" eb="145">
      <t>キサイ</t>
    </rPh>
    <rPh sb="151" eb="157">
      <t>ジギョウジッシキカン</t>
    </rPh>
    <rPh sb="158" eb="160">
      <t>レイワ</t>
    </rPh>
    <rPh sb="161" eb="162">
      <t>ネン</t>
    </rPh>
    <rPh sb="163" eb="164">
      <t>ガツ</t>
    </rPh>
    <rPh sb="165" eb="166">
      <t>ニチ</t>
    </rPh>
    <rPh sb="167" eb="169">
      <t>レイワ</t>
    </rPh>
    <rPh sb="170" eb="171">
      <t>ネン</t>
    </rPh>
    <rPh sb="172" eb="173">
      <t>ガツ</t>
    </rPh>
    <rPh sb="175" eb="176">
      <t>ニチ</t>
    </rPh>
    <rPh sb="177" eb="184">
      <t>ガイノモノハムコウ</t>
    </rPh>
    <phoneticPr fontId="4"/>
  </si>
  <si>
    <r>
      <rPr>
        <b/>
        <u/>
        <sz val="11"/>
        <rFont val="ＭＳ Ｐゴシック"/>
        <family val="3"/>
        <charset val="128"/>
      </rPr>
      <t>対象経費の支払をしたことがわかる書類の写し</t>
    </r>
    <r>
      <rPr>
        <sz val="11"/>
        <rFont val="ＭＳ Ｐゴシック"/>
        <family val="3"/>
        <charset val="128"/>
      </rPr>
      <t>（原本不可）
【例】領収書、インターネットバンキングの写し　等
※支払いの日付と金額の記載があるものを提出すること。
（日付の記載がないもの、事業実施期間（令和７年４月７日～令和８年１月３１日）外のものは無効。
※根拠資料の支払者が申請代表者の法人でないものは無効。</t>
    </r>
    <rPh sb="0" eb="2">
      <t>タイショウ</t>
    </rPh>
    <rPh sb="2" eb="4">
      <t>ケイヒ</t>
    </rPh>
    <rPh sb="5" eb="7">
      <t>シハライ</t>
    </rPh>
    <rPh sb="16" eb="18">
      <t>ショルイ</t>
    </rPh>
    <rPh sb="19" eb="20">
      <t>ウツ</t>
    </rPh>
    <rPh sb="22" eb="26">
      <t>ゲンポンフカ</t>
    </rPh>
    <rPh sb="29" eb="30">
      <t>レイ</t>
    </rPh>
    <rPh sb="31" eb="34">
      <t>リョウシュウショ</t>
    </rPh>
    <rPh sb="48" eb="49">
      <t>ウツ</t>
    </rPh>
    <rPh sb="51" eb="52">
      <t>トウ</t>
    </rPh>
    <rPh sb="54" eb="56">
      <t>シハラ</t>
    </rPh>
    <rPh sb="58" eb="60">
      <t>ヒヅケ</t>
    </rPh>
    <rPh sb="81" eb="83">
      <t>ヒヅケ</t>
    </rPh>
    <rPh sb="84" eb="86">
      <t>キサイ</t>
    </rPh>
    <rPh sb="92" eb="98">
      <t>ジギョウジッシキカン</t>
    </rPh>
    <rPh sb="99" eb="101">
      <t>レイワ</t>
    </rPh>
    <rPh sb="102" eb="103">
      <t>ネン</t>
    </rPh>
    <rPh sb="108" eb="110">
      <t>レイワ</t>
    </rPh>
    <rPh sb="118" eb="119">
      <t>ガイ</t>
    </rPh>
    <rPh sb="123" eb="125">
      <t>ムコウ</t>
    </rPh>
    <rPh sb="128" eb="130">
      <t>コンキョ</t>
    </rPh>
    <rPh sb="130" eb="132">
      <t>シリョウ</t>
    </rPh>
    <rPh sb="133" eb="136">
      <t>シハライシャ</t>
    </rPh>
    <phoneticPr fontId="4"/>
  </si>
  <si>
    <r>
      <rPr>
        <b/>
        <u/>
        <sz val="11"/>
        <rFont val="ＭＳ Ｐゴシック"/>
        <family val="3"/>
        <charset val="128"/>
      </rPr>
      <t>同行支援を実施したことがわかる資料</t>
    </r>
    <r>
      <rPr>
        <sz val="11"/>
        <rFont val="ＭＳ Ｐゴシック"/>
        <family val="3"/>
        <charset val="128"/>
      </rPr>
      <t>（原本不可）
【例】実施日、対象者及び同行者名、同行支援時間が記録されているサービス提供記録　等
※当該事項の記載がないものは無効。
※実施日は、事業実施期間（令和７年４月７日～令和８年１月３１日）内のものに限る。</t>
    </r>
    <rPh sb="0" eb="4">
      <t>ドウコウシエン</t>
    </rPh>
    <rPh sb="18" eb="22">
      <t>ゲンポンフカ</t>
    </rPh>
    <rPh sb="25" eb="26">
      <t>レイ</t>
    </rPh>
    <rPh sb="27" eb="30">
      <t>ジッシビ</t>
    </rPh>
    <rPh sb="31" eb="35">
      <t>タイショウシャオヨ</t>
    </rPh>
    <phoneticPr fontId="4"/>
  </si>
  <si>
    <r>
      <rPr>
        <b/>
        <u/>
        <sz val="11"/>
        <rFont val="ＭＳ Ｐゴシック"/>
        <family val="3"/>
        <charset val="128"/>
      </rPr>
      <t>対象経費の支払をしたことがわかる書類の写し</t>
    </r>
    <r>
      <rPr>
        <sz val="11"/>
        <rFont val="ＭＳ Ｐゴシック"/>
        <family val="3"/>
        <charset val="128"/>
      </rPr>
      <t>（原本不可）
【例】領収書、インターネットバンキングの写し　等
※支払いの日付と金額の記載があるものを提出すること。
（日付の記載がないもの、事業実施期間（令和７年４月７日～令和８年１月３１日）外のものは無効。</t>
    </r>
    <rPh sb="0" eb="2">
      <t>タイショウ</t>
    </rPh>
    <rPh sb="2" eb="4">
      <t>ケイヒ</t>
    </rPh>
    <rPh sb="5" eb="7">
      <t>シハライ</t>
    </rPh>
    <rPh sb="16" eb="18">
      <t>ショルイ</t>
    </rPh>
    <rPh sb="19" eb="20">
      <t>ウツ</t>
    </rPh>
    <rPh sb="22" eb="26">
      <t>ゲンポンフカ</t>
    </rPh>
    <rPh sb="29" eb="30">
      <t>レイ</t>
    </rPh>
    <rPh sb="31" eb="34">
      <t>リョウシュウショ</t>
    </rPh>
    <rPh sb="48" eb="49">
      <t>ウツ</t>
    </rPh>
    <rPh sb="51" eb="52">
      <t>トウ</t>
    </rPh>
    <rPh sb="54" eb="56">
      <t>シハラ</t>
    </rPh>
    <rPh sb="58" eb="60">
      <t>ヒヅケ</t>
    </rPh>
    <rPh sb="81" eb="83">
      <t>ヒヅケ</t>
    </rPh>
    <rPh sb="84" eb="86">
      <t>キサイ</t>
    </rPh>
    <rPh sb="92" eb="98">
      <t>ジギョウジッシキカン</t>
    </rPh>
    <rPh sb="99" eb="101">
      <t>レイワ</t>
    </rPh>
    <rPh sb="102" eb="103">
      <t>ネン</t>
    </rPh>
    <rPh sb="108" eb="110">
      <t>レイワ</t>
    </rPh>
    <rPh sb="118" eb="119">
      <t>ガイ</t>
    </rPh>
    <rPh sb="123" eb="125">
      <t>ムコウ</t>
    </rPh>
    <phoneticPr fontId="4"/>
  </si>
  <si>
    <r>
      <rPr>
        <b/>
        <u/>
        <sz val="11"/>
        <rFont val="ＭＳ Ｐゴシック"/>
        <family val="3"/>
        <charset val="128"/>
      </rPr>
      <t>非常勤と常勤の賃金等の差額がわかる資料</t>
    </r>
    <r>
      <rPr>
        <sz val="11"/>
        <rFont val="ＭＳ Ｐゴシック"/>
        <family val="3"/>
        <charset val="128"/>
      </rPr>
      <t>（原本不可）
【例】賃金台帳、給与明細書、常勤後の勤務表　等
※賃金等の支払日は、事業実施期間（令和７年４月７日～令和８年１月３１日）内のものに限る。</t>
    </r>
    <rPh sb="0" eb="3">
      <t>ヒジョウキン</t>
    </rPh>
    <rPh sb="20" eb="24">
      <t>ゲンポンフカ</t>
    </rPh>
    <rPh sb="27" eb="28">
      <t>レイ</t>
    </rPh>
    <rPh sb="29" eb="33">
      <t>チンギンダイチョウ</t>
    </rPh>
    <rPh sb="34" eb="39">
      <t>キュウヨメイサイショ</t>
    </rPh>
    <rPh sb="40" eb="43">
      <t>ジョウキンゴ</t>
    </rPh>
    <rPh sb="44" eb="47">
      <t>キンムヒョウ</t>
    </rPh>
    <rPh sb="48" eb="49">
      <t>トウ</t>
    </rPh>
    <rPh sb="51" eb="54">
      <t>チンギントウ</t>
    </rPh>
    <rPh sb="55" eb="58">
      <t>シハライビ</t>
    </rPh>
    <rPh sb="60" eb="66">
      <t>ジギョウジッシキカン</t>
    </rPh>
    <rPh sb="67" eb="69">
      <t>レイワ</t>
    </rPh>
    <rPh sb="70" eb="71">
      <t>ネン</t>
    </rPh>
    <rPh sb="76" eb="78">
      <t>レイワ</t>
    </rPh>
    <rPh sb="86" eb="87">
      <t>ナイ</t>
    </rPh>
    <rPh sb="91" eb="92">
      <t>カギ</t>
    </rPh>
    <phoneticPr fontId="4"/>
  </si>
  <si>
    <t>様式６（第１５条関係）</t>
    <rPh sb="0" eb="2">
      <t>ヨウシキ</t>
    </rPh>
    <rPh sb="4" eb="5">
      <t>ダイ</t>
    </rPh>
    <rPh sb="7" eb="8">
      <t>ジョウ</t>
    </rPh>
    <rPh sb="8" eb="10">
      <t>カンケイ</t>
    </rPh>
    <phoneticPr fontId="5"/>
  </si>
  <si>
    <t>社会福祉法人</t>
  </si>
  <si>
    <t>社名の前</t>
  </si>
  <si>
    <t>福岡県庁</t>
    <rPh sb="0" eb="4">
      <t>フクオカケンチョウ</t>
    </rPh>
    <phoneticPr fontId="4"/>
  </si>
  <si>
    <t>812-8577</t>
    <phoneticPr fontId="4"/>
  </si>
  <si>
    <t>福岡県福岡市博多区東公園7番7号</t>
    <rPh sb="0" eb="12">
      <t>フクオカケンフクオカシハカタクヒガシコウエン</t>
    </rPh>
    <rPh sb="13" eb="14">
      <t>バン</t>
    </rPh>
    <rPh sb="15" eb="16">
      <t>ゴウ</t>
    </rPh>
    <phoneticPr fontId="4"/>
  </si>
  <si>
    <t>理事長</t>
    <rPh sb="0" eb="3">
      <t>リジチョウ</t>
    </rPh>
    <phoneticPr fontId="4"/>
  </si>
  <si>
    <t>福岡　太郎</t>
    <rPh sb="0" eb="2">
      <t>フクオカ</t>
    </rPh>
    <rPh sb="3" eb="5">
      <t>タロウ</t>
    </rPh>
    <phoneticPr fontId="4"/>
  </si>
  <si>
    <t>ヘルパーステーション　福岡県庁</t>
    <rPh sb="11" eb="15">
      <t>フクオカケンチョウ</t>
    </rPh>
    <phoneticPr fontId="4"/>
  </si>
  <si>
    <t>所在する</t>
  </si>
  <si>
    <t>所在する</t>
    <rPh sb="0" eb="2">
      <t>ショザイ</t>
    </rPh>
    <phoneticPr fontId="4"/>
  </si>
  <si>
    <t>訪問介護</t>
    <rPh sb="0" eb="4">
      <t>ホウモンカイゴ</t>
    </rPh>
    <phoneticPr fontId="4"/>
  </si>
  <si>
    <t>092-643-3327</t>
    <phoneticPr fontId="4"/>
  </si>
  <si>
    <t>k-kaigojinzai@pref.fukuoka.lg.jp</t>
    <phoneticPr fontId="4"/>
  </si>
  <si>
    <t>福岡発番〇〇〇号</t>
    <rPh sb="0" eb="4">
      <t>フクオカハツバン</t>
    </rPh>
    <rPh sb="7" eb="8">
      <t>ゴウ</t>
    </rPh>
    <phoneticPr fontId="4"/>
  </si>
  <si>
    <t>はい</t>
  </si>
  <si>
    <t>福岡県訪問介護等サービス体制強化事業グループ</t>
    <rPh sb="0" eb="8">
      <t>フクオカケンホウモンカイゴトウ</t>
    </rPh>
    <rPh sb="12" eb="18">
      <t>タイセイキョウカジギョウ</t>
    </rPh>
    <phoneticPr fontId="4"/>
  </si>
  <si>
    <t>代表法人</t>
    <rPh sb="0" eb="4">
      <t>ダイヒョウホウジン</t>
    </rPh>
    <phoneticPr fontId="4"/>
  </si>
  <si>
    <t>初任者研修受講費用</t>
    <rPh sb="0" eb="9">
      <t>ショニンシャケンシュウジュコウヒヨウ</t>
    </rPh>
    <phoneticPr fontId="4"/>
  </si>
  <si>
    <t>90,000円</t>
    <rPh sb="6" eb="7">
      <t>エン</t>
    </rPh>
    <phoneticPr fontId="4"/>
  </si>
  <si>
    <t>受講料　70,000円
テキスト代　13,200円
交通費　340円×20日＝6,800円</t>
    <rPh sb="0" eb="3">
      <t>ジュコウリョウ</t>
    </rPh>
    <rPh sb="10" eb="11">
      <t>エン</t>
    </rPh>
    <rPh sb="16" eb="17">
      <t>ダイ</t>
    </rPh>
    <rPh sb="24" eb="25">
      <t>エン</t>
    </rPh>
    <rPh sb="26" eb="29">
      <t>コウツウヒ</t>
    </rPh>
    <rPh sb="33" eb="34">
      <t>エン</t>
    </rPh>
    <rPh sb="37" eb="38">
      <t>ニチ</t>
    </rPh>
    <rPh sb="44" eb="45">
      <t>エン</t>
    </rPh>
    <phoneticPr fontId="4"/>
  </si>
  <si>
    <t xml:space="preserve">
吉塚駅～篠栗駅</t>
    <rPh sb="2" eb="5">
      <t>ヨシヅカエキ</t>
    </rPh>
    <rPh sb="6" eb="9">
      <t>ササグリエキ</t>
    </rPh>
    <phoneticPr fontId="4"/>
  </si>
  <si>
    <t>介護　太郎</t>
    <rPh sb="0" eb="2">
      <t>カイゴ</t>
    </rPh>
    <rPh sb="3" eb="5">
      <t>タロウ</t>
    </rPh>
    <phoneticPr fontId="4"/>
  </si>
  <si>
    <t>福岡　春男</t>
    <rPh sb="0" eb="2">
      <t>フクオカ</t>
    </rPh>
    <rPh sb="3" eb="5">
      <t>ハルオ</t>
    </rPh>
    <phoneticPr fontId="4"/>
  </si>
  <si>
    <t>介護　花子</t>
    <rPh sb="0" eb="2">
      <t>カイゴ</t>
    </rPh>
    <rPh sb="3" eb="5">
      <t>ハナコ</t>
    </rPh>
    <phoneticPr fontId="4"/>
  </si>
  <si>
    <t>福岡　夏子</t>
    <rPh sb="0" eb="2">
      <t>フクオカ</t>
    </rPh>
    <rPh sb="3" eb="5">
      <t>ナツコ</t>
    </rPh>
    <phoneticPr fontId="4"/>
  </si>
  <si>
    <t>介護　秋子</t>
    <rPh sb="0" eb="2">
      <t>カイゴ</t>
    </rPh>
    <rPh sb="3" eb="5">
      <t>アキコ</t>
    </rPh>
    <phoneticPr fontId="4"/>
  </si>
  <si>
    <t>基本給
通勤手当
法定福利費</t>
    <rPh sb="0" eb="3">
      <t>キホンキュウ</t>
    </rPh>
    <rPh sb="7" eb="11">
      <t>ツウキンテアテ</t>
    </rPh>
    <rPh sb="15" eb="20">
      <t>ホウテイフクリヒ</t>
    </rPh>
    <phoneticPr fontId="4"/>
  </si>
  <si>
    <t>420,000円
1,500円
63,000円</t>
    <rPh sb="7" eb="8">
      <t>エン</t>
    </rPh>
    <rPh sb="17" eb="18">
      <t>エン</t>
    </rPh>
    <rPh sb="28" eb="29">
      <t>エン</t>
    </rPh>
    <phoneticPr fontId="4"/>
  </si>
  <si>
    <t>人材募集、合同研修グループで行う。</t>
    <rPh sb="0" eb="4">
      <t>ジンザイボシュウ</t>
    </rPh>
    <rPh sb="5" eb="9">
      <t>ゴウドウケンシュウ</t>
    </rPh>
    <rPh sb="14" eb="15">
      <t>オコナ</t>
    </rPh>
    <phoneticPr fontId="4"/>
  </si>
  <si>
    <t>合同会社説明会実施に係る経費
合同研修会実施に係る経費</t>
    <rPh sb="0" eb="9">
      <t>ゴウドウガイシャセツメイカイジッシ</t>
    </rPh>
    <rPh sb="10" eb="11">
      <t>カカ</t>
    </rPh>
    <rPh sb="12" eb="14">
      <t>ケイヒ</t>
    </rPh>
    <rPh sb="18" eb="25">
      <t>ゴウドウケンシュウカイジッシ</t>
    </rPh>
    <rPh sb="26" eb="27">
      <t>カカ</t>
    </rPh>
    <rPh sb="28" eb="30">
      <t>ケイヒ</t>
    </rPh>
    <phoneticPr fontId="4"/>
  </si>
  <si>
    <t>180,000円
216,700円</t>
    <rPh sb="7" eb="8">
      <t>エン</t>
    </rPh>
    <rPh sb="20" eb="21">
      <t>エン</t>
    </rPh>
    <phoneticPr fontId="4"/>
  </si>
  <si>
    <t>募集チラシ代　　　　40,000円
会場費　　　　　　　 50,000円
物品レンタル費　　 40,000円
説明会資料費　　　50,000円
会場費　　　　　　　 50,000円
物品レンタル費　　 60,000円
研修会テキスト代　60,000円
講師謝金　　　　　　46,200円
講師旅費　　　　　　　　500円</t>
    <rPh sb="0" eb="2">
      <t>ボシュウ</t>
    </rPh>
    <rPh sb="5" eb="6">
      <t>ダイ</t>
    </rPh>
    <rPh sb="16" eb="17">
      <t>エン</t>
    </rPh>
    <rPh sb="18" eb="21">
      <t>カイジョウヒ</t>
    </rPh>
    <rPh sb="35" eb="36">
      <t>エン</t>
    </rPh>
    <rPh sb="37" eb="39">
      <t>ブッピン</t>
    </rPh>
    <rPh sb="43" eb="44">
      <t>ヒ</t>
    </rPh>
    <rPh sb="53" eb="54">
      <t>エン</t>
    </rPh>
    <rPh sb="55" eb="61">
      <t>セツメイカイシリョウヒ</t>
    </rPh>
    <rPh sb="70" eb="71">
      <t>エン</t>
    </rPh>
    <rPh sb="73" eb="76">
      <t>カイジョウヒ</t>
    </rPh>
    <rPh sb="90" eb="91">
      <t>エン</t>
    </rPh>
    <rPh sb="92" eb="94">
      <t>ブッピン</t>
    </rPh>
    <rPh sb="98" eb="99">
      <t>ヒ</t>
    </rPh>
    <rPh sb="108" eb="109">
      <t>エン</t>
    </rPh>
    <rPh sb="110" eb="113">
      <t>ケンシュウカイ</t>
    </rPh>
    <rPh sb="117" eb="118">
      <t>ダイ</t>
    </rPh>
    <rPh sb="125" eb="126">
      <t>エン</t>
    </rPh>
    <rPh sb="127" eb="131">
      <t>コウシシャキン</t>
    </rPh>
    <rPh sb="143" eb="144">
      <t>エン</t>
    </rPh>
    <rPh sb="145" eb="149">
      <t>コウシリョヒ</t>
    </rPh>
    <rPh sb="160" eb="161">
      <t>エン</t>
    </rPh>
    <phoneticPr fontId="4"/>
  </si>
  <si>
    <t>①</t>
  </si>
  <si>
    <t>④</t>
  </si>
  <si>
    <t>株式会社A</t>
    <rPh sb="0" eb="4">
      <t>カブシキガイシャ</t>
    </rPh>
    <phoneticPr fontId="4"/>
  </si>
  <si>
    <t>代表取締役　〇〇　〇〇</t>
    <rPh sb="0" eb="5">
      <t>ダイヒョウトリシマリヤク</t>
    </rPh>
    <phoneticPr fontId="4"/>
  </si>
  <si>
    <t>ホームヘルプサービスA</t>
    <phoneticPr fontId="4"/>
  </si>
  <si>
    <t>福岡県福岡市博多区×××</t>
    <phoneticPr fontId="4"/>
  </si>
  <si>
    <t>株式会社B</t>
    <rPh sb="0" eb="4">
      <t>カブシキガイシャ</t>
    </rPh>
    <phoneticPr fontId="4"/>
  </si>
  <si>
    <t>ヘルパーステーション　福岡県庁B</t>
    <phoneticPr fontId="4"/>
  </si>
  <si>
    <t>株式会社C</t>
    <rPh sb="0" eb="4">
      <t>カブシキガイシャ</t>
    </rPh>
    <phoneticPr fontId="4"/>
  </si>
  <si>
    <t>理事長　〇〇　〇〇</t>
    <phoneticPr fontId="4"/>
  </si>
  <si>
    <t>訪問介護事業所C</t>
    <rPh sb="0" eb="7">
      <t>ホウモンカイゴジギョウショ</t>
    </rPh>
    <phoneticPr fontId="4"/>
  </si>
  <si>
    <t>092-643-3327</t>
    <phoneticPr fontId="4"/>
  </si>
  <si>
    <t>***-***-****</t>
    <phoneticPr fontId="4"/>
  </si>
  <si>
    <t>福岡県糸島市×××</t>
    <rPh sb="0" eb="6">
      <t>フクオカケンイトシマシ</t>
    </rPh>
    <phoneticPr fontId="4"/>
  </si>
  <si>
    <t>所在する</t>
    <phoneticPr fontId="4"/>
  </si>
  <si>
    <t>福岡県福岡市東区×××</t>
    <rPh sb="0" eb="8">
      <t>フクオカケンフクオカシヒガシク</t>
    </rPh>
    <phoneticPr fontId="4"/>
  </si>
  <si>
    <t>***-***-****</t>
    <phoneticPr fontId="4"/>
  </si>
  <si>
    <t>登録ヘルパー等を常勤職員として雇用する際の経費</t>
    <rPh sb="0" eb="2">
      <t>トウロク</t>
    </rPh>
    <rPh sb="6" eb="7">
      <t>トウ</t>
    </rPh>
    <rPh sb="8" eb="12">
      <t>ジョウキンショクイン</t>
    </rPh>
    <rPh sb="15" eb="17">
      <t>コヨウ</t>
    </rPh>
    <rPh sb="19" eb="20">
      <t>サイ</t>
    </rPh>
    <rPh sb="21" eb="23">
      <t>ケイヒ</t>
    </rPh>
    <phoneticPr fontId="4"/>
  </si>
  <si>
    <r>
      <t>「研修体制の構築支援」を報告する</t>
    </r>
    <r>
      <rPr>
        <sz val="14"/>
        <color theme="1"/>
        <rFont val="ＭＳ Ｐゴシック"/>
        <family val="3"/>
        <charset val="128"/>
      </rPr>
      <t>場合、作成が必要です。</t>
    </r>
    <rPh sb="1" eb="5">
      <t>ケンシュウタイセイ</t>
    </rPh>
    <rPh sb="6" eb="10">
      <t>コウチクシエン</t>
    </rPh>
    <rPh sb="12" eb="14">
      <t>ホウコク</t>
    </rPh>
    <rPh sb="16" eb="18">
      <t>バアイ</t>
    </rPh>
    <rPh sb="19" eb="21">
      <t>サクセイ</t>
    </rPh>
    <rPh sb="22" eb="24">
      <t>ヒツヨウ</t>
    </rPh>
    <phoneticPr fontId="4"/>
  </si>
  <si>
    <r>
      <t>「経験年数が短いホームヘルパー等への同行支援」を報告する</t>
    </r>
    <r>
      <rPr>
        <sz val="14"/>
        <color theme="1"/>
        <rFont val="ＭＳ Ｐゴシック"/>
        <family val="3"/>
        <charset val="128"/>
      </rPr>
      <t>場合、作成が必要です。</t>
    </r>
    <rPh sb="1" eb="5">
      <t>ケイケンネンスウ</t>
    </rPh>
    <rPh sb="6" eb="7">
      <t>ミジカ</t>
    </rPh>
    <rPh sb="15" eb="16">
      <t>トウ</t>
    </rPh>
    <rPh sb="18" eb="22">
      <t>ドウコウシエン</t>
    </rPh>
    <rPh sb="24" eb="26">
      <t>ホウコク</t>
    </rPh>
    <phoneticPr fontId="5"/>
  </si>
  <si>
    <r>
      <t>「登録ヘルパー等の常勤化の促進の支援」を報告する</t>
    </r>
    <r>
      <rPr>
        <sz val="14"/>
        <color theme="1"/>
        <rFont val="ＭＳ Ｐゴシック"/>
        <family val="3"/>
        <charset val="128"/>
      </rPr>
      <t>場合、作成が必要です。</t>
    </r>
    <rPh sb="1" eb="3">
      <t>トウロク</t>
    </rPh>
    <rPh sb="20" eb="22">
      <t>ホウコク</t>
    </rPh>
    <phoneticPr fontId="5"/>
  </si>
  <si>
    <r>
      <t>「小規模法人等の協働化・大規模化の取組の支援」を報告する</t>
    </r>
    <r>
      <rPr>
        <sz val="14"/>
        <color theme="1"/>
        <rFont val="ＭＳ Ｐゴシック"/>
        <family val="3"/>
        <charset val="128"/>
      </rPr>
      <t>場合、作成が必要です。</t>
    </r>
    <rPh sb="1" eb="4">
      <t>ショウキボ</t>
    </rPh>
    <rPh sb="4" eb="6">
      <t>ホウジン</t>
    </rPh>
    <rPh sb="6" eb="7">
      <t>トウ</t>
    </rPh>
    <rPh sb="8" eb="11">
      <t>キョウドウカ</t>
    </rPh>
    <rPh sb="24" eb="26">
      <t>ホウコク</t>
    </rPh>
    <phoneticPr fontId="5"/>
  </si>
  <si>
    <t>報告する事業所の情報を入力してください。</t>
    <rPh sb="0" eb="2">
      <t>ホウコク</t>
    </rPh>
    <rPh sb="4" eb="7">
      <t>ジギョウショ</t>
    </rPh>
    <rPh sb="8" eb="10">
      <t>ジョウホウ</t>
    </rPh>
    <rPh sb="11" eb="13">
      <t>ニュウリョク</t>
    </rPh>
    <phoneticPr fontId="5"/>
  </si>
  <si>
    <t>報告する法人の情報を入力してください。</t>
    <rPh sb="0" eb="2">
      <t>ホウコク</t>
    </rPh>
    <rPh sb="4" eb="6">
      <t>ホウジン</t>
    </rPh>
    <rPh sb="7" eb="9">
      <t>ジョウホウ</t>
    </rPh>
    <rPh sb="10" eb="12">
      <t>ニュウリョク</t>
    </rPh>
    <phoneticPr fontId="5"/>
  </si>
  <si>
    <t>本補助金の報告日を入力してください。</t>
    <rPh sb="0" eb="1">
      <t>ホン</t>
    </rPh>
    <rPh sb="1" eb="4">
      <t>ホジョキン</t>
    </rPh>
    <rPh sb="5" eb="7">
      <t>ホウコク</t>
    </rPh>
    <rPh sb="7" eb="8">
      <t>ビ</t>
    </rPh>
    <rPh sb="9" eb="11">
      <t>ニュウリョク</t>
    </rPh>
    <phoneticPr fontId="5"/>
  </si>
  <si>
    <t>（様式６－３に記載の）添付書類【注２】</t>
    <rPh sb="1" eb="3">
      <t>ヨウシキ</t>
    </rPh>
    <rPh sb="7" eb="9">
      <t>キサイ</t>
    </rPh>
    <rPh sb="11" eb="15">
      <t>テンプショルイ</t>
    </rPh>
    <rPh sb="16" eb="17">
      <t>チュウ</t>
    </rPh>
    <phoneticPr fontId="4"/>
  </si>
  <si>
    <r>
      <t>（２）介護職員のスキルアップのための研修等の受講に要した費用
・</t>
    </r>
    <r>
      <rPr>
        <b/>
        <u/>
        <sz val="11"/>
        <rFont val="ＭＳ Ｐゴシック"/>
        <family val="3"/>
        <charset val="128"/>
      </rPr>
      <t>受講料等がわかる資料</t>
    </r>
    <r>
      <rPr>
        <sz val="11"/>
        <rFont val="ＭＳ Ｐゴシック"/>
        <family val="3"/>
        <charset val="128"/>
      </rPr>
      <t>（原本不可）
【例】研修実施団体からの請求書、公共交通機関が発行した領収書　等
※支払いの日付と金額の記載があるものを提出すること。
（日付の記載がないもの、事業実施期間（令和７年４月７日～令和８年１月３１日）外のものは無効。
※研修等の受講に要した旅費を申請した場合、研修スケジュールを提出すること。</t>
    </r>
    <rPh sb="3" eb="5">
      <t>カイゴ</t>
    </rPh>
    <rPh sb="5" eb="7">
      <t>ショクイン</t>
    </rPh>
    <rPh sb="18" eb="21">
      <t>ケンシュウトウ</t>
    </rPh>
    <rPh sb="22" eb="24">
      <t>ジュコウ</t>
    </rPh>
    <rPh sb="25" eb="26">
      <t>ヨウ</t>
    </rPh>
    <rPh sb="28" eb="30">
      <t>ヒヨウ</t>
    </rPh>
    <rPh sb="61" eb="63">
      <t>セイキュウ</t>
    </rPh>
    <rPh sb="78" eb="79">
      <t>ショ</t>
    </rPh>
    <phoneticPr fontId="4"/>
  </si>
  <si>
    <r>
      <rPr>
        <b/>
        <u/>
        <sz val="11"/>
        <rFont val="ＭＳ Ｐゴシック"/>
        <family val="3"/>
        <charset val="128"/>
      </rPr>
      <t>事業実施結果が確認できる資料</t>
    </r>
    <r>
      <rPr>
        <sz val="11"/>
        <rFont val="ＭＳ Ｐゴシック"/>
        <family val="3"/>
        <charset val="128"/>
      </rPr>
      <t>（原本不可）
【例】報告書、取組に要した物品等の注文書や契約書　等
※注文（契約）した日付の記載があるものを提出すること。
（日付の記載がないもの、事業実施期間（令和７年４月７日～令和８年１月３１日）外のものは無効。</t>
    </r>
    <rPh sb="0" eb="6">
      <t>ジギョウジッシケッカ</t>
    </rPh>
    <rPh sb="7" eb="9">
      <t>カクニン</t>
    </rPh>
    <rPh sb="12" eb="14">
      <t>シリョウ</t>
    </rPh>
    <rPh sb="15" eb="19">
      <t>ゲンポンフカ</t>
    </rPh>
    <rPh sb="22" eb="23">
      <t>レイ</t>
    </rPh>
    <rPh sb="24" eb="27">
      <t>ホウコクショ</t>
    </rPh>
    <rPh sb="28" eb="30">
      <t>トリクミ</t>
    </rPh>
    <rPh sb="46" eb="47">
      <t>トウ</t>
    </rPh>
    <rPh sb="49" eb="51">
      <t>チュウモン</t>
    </rPh>
    <rPh sb="52" eb="54">
      <t>ケイヤク</t>
    </rPh>
    <rPh sb="77" eb="79">
      <t>ヒヅケ</t>
    </rPh>
    <rPh sb="80" eb="82">
      <t>キサイ</t>
    </rPh>
    <rPh sb="88" eb="94">
      <t>ジギョウジッシキカン</t>
    </rPh>
    <rPh sb="95" eb="97">
      <t>レイワ</t>
    </rPh>
    <rPh sb="98" eb="99">
      <t>ネン</t>
    </rPh>
    <rPh sb="104" eb="106">
      <t>レイワ</t>
    </rPh>
    <rPh sb="114" eb="121">
      <t>ガイノモノハムコウ</t>
    </rPh>
    <phoneticPr fontId="4"/>
  </si>
  <si>
    <t>補助金精算額</t>
    <rPh sb="0" eb="3">
      <t>ホジョキン</t>
    </rPh>
    <rPh sb="3" eb="6">
      <t>セイサンガク</t>
    </rPh>
    <rPh sb="5" eb="6">
      <t>ガク</t>
    </rPh>
    <phoneticPr fontId="5"/>
  </si>
  <si>
    <t>所要額精算書　（様式６－２）</t>
    <rPh sb="0" eb="2">
      <t>ショヨウ</t>
    </rPh>
    <rPh sb="2" eb="3">
      <t>ガク</t>
    </rPh>
    <rPh sb="3" eb="6">
      <t>セイサンショ</t>
    </rPh>
    <rPh sb="8" eb="10">
      <t>ヨウシキ</t>
    </rPh>
    <phoneticPr fontId="5"/>
  </si>
  <si>
    <t>事業実績報告書（様式６－３）</t>
    <rPh sb="2" eb="4">
      <t>ジッセキ</t>
    </rPh>
    <rPh sb="4" eb="7">
      <t>ホウコクショ</t>
    </rPh>
    <phoneticPr fontId="5"/>
  </si>
  <si>
    <t>非常勤時　　100,000円×3月
常勤後　　　 240,000円×3月
差額　　　　　140,000円×3月
非常勤時　　2,000円×3月
常勤後　　　 2,500円×3月
差額　　　　　　500円×3月
非常勤時　　16,000円×3月
常勤後　　　 37,000円×3月
差額　　　　　21,000円×3月</t>
    <rPh sb="0" eb="4">
      <t>ヒジョウキンジ</t>
    </rPh>
    <rPh sb="13" eb="14">
      <t>エン</t>
    </rPh>
    <rPh sb="16" eb="17">
      <t>ツキ</t>
    </rPh>
    <rPh sb="18" eb="21">
      <t>ジョウキンゴ</t>
    </rPh>
    <rPh sb="32" eb="33">
      <t>エン</t>
    </rPh>
    <rPh sb="35" eb="36">
      <t>ツキ</t>
    </rPh>
    <rPh sb="37" eb="39">
      <t>サガク</t>
    </rPh>
    <rPh sb="51" eb="52">
      <t>エン</t>
    </rPh>
    <rPh sb="54" eb="55">
      <t>ツキ</t>
    </rPh>
    <rPh sb="57" eb="61">
      <t>ヒジョウキンジ</t>
    </rPh>
    <rPh sb="68" eb="69">
      <t>エン</t>
    </rPh>
    <rPh sb="71" eb="72">
      <t>ツキ</t>
    </rPh>
    <rPh sb="73" eb="76">
      <t>ジョウキンゴ</t>
    </rPh>
    <rPh sb="85" eb="86">
      <t>エン</t>
    </rPh>
    <rPh sb="88" eb="89">
      <t>ツキ</t>
    </rPh>
    <rPh sb="90" eb="92">
      <t>サガク</t>
    </rPh>
    <rPh sb="101" eb="105">
      <t>エンカケル3ツキ</t>
    </rPh>
    <rPh sb="107" eb="111">
      <t>ヒジョウキンジ</t>
    </rPh>
    <rPh sb="119" eb="121">
      <t>エンカケル</t>
    </rPh>
    <rPh sb="122" eb="123">
      <t>ツキ</t>
    </rPh>
    <rPh sb="124" eb="127">
      <t>ジョウキンゴ</t>
    </rPh>
    <rPh sb="137" eb="138">
      <t>エン</t>
    </rPh>
    <rPh sb="140" eb="141">
      <t>ツキ</t>
    </rPh>
    <rPh sb="142" eb="144">
      <t>サガク</t>
    </rPh>
    <rPh sb="155" eb="159">
      <t>エンカケル3ツキ</t>
    </rPh>
    <phoneticPr fontId="4"/>
  </si>
  <si>
    <t>経費所要額調書</t>
    <rPh sb="0" eb="2">
      <t>ケイヒ</t>
    </rPh>
    <rPh sb="2" eb="5">
      <t>ショヨウガク</t>
    </rPh>
    <rPh sb="5" eb="7">
      <t>チョウショ</t>
    </rPh>
    <phoneticPr fontId="5"/>
  </si>
  <si>
    <t>様式６－２（４）　経費所要額調書　【小規模法人等の協働化・大規模化の取組の支援】</t>
    <rPh sb="14" eb="15">
      <t>チョウ</t>
    </rPh>
    <rPh sb="15" eb="16">
      <t>ショ</t>
    </rPh>
    <phoneticPr fontId="4"/>
  </si>
  <si>
    <t>【本様式の入力方法について】
　「A_基本情報入力シート」に入力された内容が、各シートに反映されます。各様式の色付きセルにデータを入力の上、申請書類を作成してください。
（入力内容に基づき、不要な入力欄は黒色で表示されます。黒色のセルは入力の必要はありません。）
ワークシートの入力の順番は、以下を参考にご作成いただきますと、作成が容易となりますのでご参考ください。
　なお、本実績報告書類は「電子での提出」となりますので、ご留意ください。
【電子受付の提出先】
　https://www14.webcas.net/form/pub/ajis/fuku2</t>
    <rPh sb="1" eb="4">
      <t>ホンヨウシキ</t>
    </rPh>
    <rPh sb="5" eb="7">
      <t>ニュウリョク</t>
    </rPh>
    <rPh sb="7" eb="9">
      <t>ホウホウ</t>
    </rPh>
    <rPh sb="86" eb="88">
      <t>ニュウリョク</t>
    </rPh>
    <rPh sb="88" eb="90">
      <t>ナイヨウ</t>
    </rPh>
    <rPh sb="91" eb="92">
      <t>モト</t>
    </rPh>
    <rPh sb="95" eb="97">
      <t>フヨウ</t>
    </rPh>
    <rPh sb="98" eb="100">
      <t>ニュウリョク</t>
    </rPh>
    <rPh sb="100" eb="101">
      <t>ラン</t>
    </rPh>
    <rPh sb="102" eb="104">
      <t>クロイロ</t>
    </rPh>
    <rPh sb="105" eb="107">
      <t>ヒョウジ</t>
    </rPh>
    <rPh sb="112" eb="114">
      <t>クロイロ</t>
    </rPh>
    <rPh sb="118" eb="120">
      <t>ニュウリョク</t>
    </rPh>
    <rPh sb="121" eb="123">
      <t>ヒツヨウ</t>
    </rPh>
    <rPh sb="189" eb="193">
      <t>ジッセキホウコク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</si>
</sst>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円/回&quot;"/>
    <numFmt numFmtId="177" formatCode="#,##0&quot;円&quot;"/>
    <numFmt numFmtId="178" formatCode="0&quot;回&quot;"/>
    <numFmt numFmtId="179" formatCode="#,###&quot;時&quot;&quot;間&quot;"/>
    <numFmt numFmtId="180" formatCode="0&quot;月&quot;"/>
    <numFmt numFmtId="181" formatCode="[$-411]ggge&quot;年&quot;m&quot;月&quot;d&quot;日&quot;;@"/>
    <numFmt numFmtId="182" formatCode="#,###&quot;円&quot;"/>
  </numFmts>
  <fonts count="5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ＪＳＰ明朝"/>
      <family val="1"/>
      <charset val="128"/>
    </font>
    <font>
      <sz val="6"/>
      <name val="ＭＳ Ｐゴシック"/>
      <family val="2"/>
      <charset val="128"/>
      <scheme val="minor"/>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9"/>
      <name val="ＪＳＰ明朝"/>
      <family val="1"/>
      <charset val="128"/>
    </font>
    <font>
      <b/>
      <sz val="11"/>
      <name val="ＪＳＰ明朝"/>
      <family val="1"/>
      <charset val="128"/>
    </font>
    <font>
      <sz val="11"/>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font>
    <font>
      <sz val="26"/>
      <name val="ＭＳ Ｐゴシック"/>
      <family val="3"/>
      <charset val="128"/>
    </font>
    <font>
      <sz val="11"/>
      <color theme="1"/>
      <name val="ＭＳ Ｐゴシック"/>
      <family val="3"/>
      <charset val="128"/>
    </font>
    <font>
      <b/>
      <sz val="14"/>
      <color theme="1"/>
      <name val="ＭＳ Ｐゴシック"/>
      <family val="3"/>
      <charset val="128"/>
    </font>
    <font>
      <b/>
      <sz val="14"/>
      <color rgb="FFFF0000"/>
      <name val="ＭＳ Ｐゴシック"/>
      <family val="3"/>
      <charset val="128"/>
    </font>
    <font>
      <sz val="14"/>
      <color theme="1"/>
      <name val="ＭＳ Ｐゴシック"/>
      <family val="3"/>
      <charset val="128"/>
    </font>
    <font>
      <b/>
      <sz val="12"/>
      <color theme="1"/>
      <name val="ＭＳ Ｐゴシック"/>
      <family val="3"/>
      <charset val="128"/>
    </font>
    <font>
      <sz val="12"/>
      <color theme="1"/>
      <name val="ＭＳ Ｐゴシック"/>
      <family val="3"/>
      <charset val="128"/>
    </font>
    <font>
      <sz val="11"/>
      <color rgb="FFFF0000"/>
      <name val="ＭＳ Ｐゴシック"/>
      <family val="3"/>
      <charset val="128"/>
    </font>
    <font>
      <b/>
      <sz val="14"/>
      <color theme="1"/>
      <name val="ＭＳ Ｐゴシック"/>
      <family val="3"/>
      <charset val="128"/>
      <scheme val="minor"/>
    </font>
    <font>
      <sz val="16"/>
      <color theme="1"/>
      <name val="HGP創英角ｺﾞｼｯｸUB"/>
      <family val="3"/>
      <charset val="128"/>
    </font>
    <font>
      <b/>
      <sz val="11"/>
      <color theme="1"/>
      <name val="ＭＳ Ｐゴシック"/>
      <family val="3"/>
      <charset val="128"/>
      <scheme val="minor"/>
    </font>
    <font>
      <b/>
      <u/>
      <sz val="11"/>
      <color theme="1"/>
      <name val="ＭＳ Ｐゴシック"/>
      <family val="3"/>
      <charset val="128"/>
      <scheme val="minor"/>
    </font>
    <font>
      <sz val="12"/>
      <color theme="1"/>
      <name val="ＭＳ 明朝"/>
      <family val="1"/>
      <charset val="128"/>
    </font>
    <font>
      <sz val="11"/>
      <color theme="1"/>
      <name val="ＭＳ 明朝"/>
      <family val="1"/>
      <charset val="128"/>
    </font>
    <font>
      <u/>
      <sz val="11"/>
      <color rgb="FFFF0000"/>
      <name val="ＭＳ Ｐゴシック"/>
      <family val="3"/>
      <charset val="128"/>
    </font>
    <font>
      <b/>
      <u/>
      <sz val="11"/>
      <name val="ＭＳ Ｐゴシック"/>
      <family val="3"/>
      <charset val="128"/>
    </font>
    <font>
      <sz val="11"/>
      <color rgb="FFFF0000"/>
      <name val="ＭＳ Ｐゴシック"/>
      <family val="2"/>
      <charset val="128"/>
      <scheme val="minor"/>
    </font>
    <font>
      <sz val="10"/>
      <color rgb="FFFF0000"/>
      <name val="ＭＳ Ｐゴシック"/>
      <family val="3"/>
      <charset val="128"/>
      <scheme val="minor"/>
    </font>
    <font>
      <b/>
      <sz val="9"/>
      <color indexed="81"/>
      <name val="BIZ UDPゴシック"/>
      <family val="3"/>
      <charset val="128"/>
    </font>
    <font>
      <b/>
      <u/>
      <sz val="9"/>
      <color indexed="10"/>
      <name val="BIZ UDPゴシック"/>
      <family val="3"/>
      <charset val="128"/>
    </font>
    <font>
      <sz val="12"/>
      <color rgb="FFFF0000"/>
      <name val="ＪＳＰ明朝"/>
      <family val="1"/>
      <charset val="128"/>
    </font>
    <font>
      <b/>
      <sz val="14"/>
      <color indexed="81"/>
      <name val="BIZ UDPゴシック"/>
      <family val="3"/>
      <charset val="128"/>
    </font>
    <font>
      <sz val="8"/>
      <name val="ＭＳ Ｐゴシック"/>
      <family val="3"/>
      <charset val="128"/>
      <scheme val="minor"/>
    </font>
    <font>
      <sz val="16"/>
      <name val="ＭＳ Ｐゴシック"/>
      <family val="3"/>
      <charset val="128"/>
      <scheme val="minor"/>
    </font>
    <font>
      <sz val="24"/>
      <name val="ＭＳ Ｐゴシック"/>
      <family val="3"/>
      <charset val="128"/>
      <scheme val="minor"/>
    </font>
    <font>
      <sz val="16"/>
      <color theme="1"/>
      <name val="ＭＳ Ｐゴシック"/>
      <family val="3"/>
      <charset val="128"/>
      <scheme val="minor"/>
    </font>
    <font>
      <b/>
      <sz val="16"/>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s>
  <borders count="8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indexed="64"/>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medium">
        <color auto="1"/>
      </left>
      <right style="thin">
        <color auto="1"/>
      </right>
      <top/>
      <bottom style="medium">
        <color auto="1"/>
      </bottom>
      <diagonal/>
    </border>
    <border>
      <left style="medium">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double">
        <color indexed="64"/>
      </bottom>
      <diagonal/>
    </border>
    <border>
      <left/>
      <right style="dotted">
        <color indexed="64"/>
      </right>
      <top style="thin">
        <color indexed="64"/>
      </top>
      <bottom style="double">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676">
    <xf numFmtId="0" fontId="0" fillId="0" borderId="0" xfId="0">
      <alignment vertical="center"/>
    </xf>
    <xf numFmtId="0" fontId="30" fillId="2" borderId="0" xfId="2" applyFont="1" applyFill="1" applyAlignment="1" applyProtection="1">
      <alignment vertical="center"/>
    </xf>
    <xf numFmtId="0" fontId="26" fillId="2" borderId="0" xfId="2" applyFont="1" applyFill="1" applyAlignment="1" applyProtection="1">
      <alignment vertical="center"/>
    </xf>
    <xf numFmtId="0" fontId="26" fillId="2" borderId="0" xfId="2" applyFont="1" applyFill="1" applyAlignment="1" applyProtection="1">
      <alignment horizontal="left" vertical="center"/>
    </xf>
    <xf numFmtId="0" fontId="2" fillId="2" borderId="0" xfId="2" applyFill="1" applyProtection="1"/>
    <xf numFmtId="0" fontId="31" fillId="2" borderId="0" xfId="2" applyFont="1" applyFill="1" applyAlignment="1" applyProtection="1">
      <alignment vertical="center"/>
    </xf>
    <xf numFmtId="0" fontId="26" fillId="0" borderId="58" xfId="2" applyFont="1" applyBorder="1" applyAlignment="1" applyProtection="1">
      <alignment vertical="center"/>
    </xf>
    <xf numFmtId="0" fontId="2" fillId="0" borderId="0" xfId="2" applyProtection="1"/>
    <xf numFmtId="0" fontId="2" fillId="0" borderId="12" xfId="2" applyBorder="1" applyProtection="1"/>
    <xf numFmtId="0" fontId="2" fillId="0" borderId="10" xfId="2" applyBorder="1" applyAlignment="1" applyProtection="1">
      <alignment horizontal="center" vertical="center"/>
    </xf>
    <xf numFmtId="0" fontId="2" fillId="0" borderId="12" xfId="2" applyBorder="1" applyAlignment="1" applyProtection="1">
      <alignment horizontal="center" vertical="center"/>
    </xf>
    <xf numFmtId="0" fontId="26" fillId="6" borderId="12" xfId="2" applyFont="1" applyFill="1" applyBorder="1" applyAlignment="1" applyProtection="1">
      <alignment vertical="center"/>
    </xf>
    <xf numFmtId="0" fontId="2" fillId="0" borderId="12" xfId="2" applyBorder="1" applyAlignment="1" applyProtection="1">
      <alignment vertical="center"/>
    </xf>
    <xf numFmtId="0" fontId="26" fillId="0" borderId="12" xfId="2" applyFont="1" applyBorder="1" applyAlignment="1" applyProtection="1">
      <alignment vertical="center"/>
    </xf>
    <xf numFmtId="0" fontId="26" fillId="0" borderId="65" xfId="2" applyFont="1" applyBorder="1" applyAlignment="1" applyProtection="1">
      <alignment vertical="center"/>
    </xf>
    <xf numFmtId="0" fontId="26" fillId="0" borderId="57" xfId="2" applyFont="1" applyBorder="1" applyAlignment="1" applyProtection="1">
      <alignment horizontal="left" vertical="center"/>
    </xf>
    <xf numFmtId="0" fontId="26" fillId="0" borderId="61" xfId="2" applyFont="1" applyBorder="1" applyAlignment="1" applyProtection="1">
      <alignment horizontal="left" vertical="center" wrapText="1"/>
    </xf>
    <xf numFmtId="0" fontId="26" fillId="0" borderId="12" xfId="2" applyFont="1" applyBorder="1" applyAlignment="1" applyProtection="1">
      <alignment vertical="center" wrapText="1"/>
    </xf>
    <xf numFmtId="0" fontId="26" fillId="0" borderId="70" xfId="2" applyFont="1" applyBorder="1" applyAlignment="1" applyProtection="1">
      <alignment horizontal="left" vertical="center"/>
    </xf>
    <xf numFmtId="0" fontId="26" fillId="0" borderId="3" xfId="2" applyFont="1" applyBorder="1" applyAlignment="1" applyProtection="1">
      <alignment vertical="center"/>
    </xf>
    <xf numFmtId="0" fontId="32" fillId="2" borderId="0" xfId="2" applyFont="1" applyFill="1" applyAlignment="1" applyProtection="1">
      <alignment horizontal="left"/>
    </xf>
    <xf numFmtId="0" fontId="2" fillId="0" borderId="57" xfId="2" applyBorder="1" applyAlignment="1" applyProtection="1">
      <alignment vertical="center"/>
    </xf>
    <xf numFmtId="0" fontId="2" fillId="0" borderId="58" xfId="2" applyBorder="1" applyAlignment="1" applyProtection="1">
      <alignment vertical="center"/>
    </xf>
    <xf numFmtId="58" fontId="32" fillId="2" borderId="60" xfId="2" applyNumberFormat="1" applyFont="1" applyFill="1" applyBorder="1" applyAlignment="1" applyProtection="1">
      <alignment horizontal="left" vertical="center"/>
    </xf>
    <xf numFmtId="0" fontId="2" fillId="0" borderId="3" xfId="2" applyBorder="1" applyAlignment="1" applyProtection="1">
      <alignment vertical="center"/>
    </xf>
    <xf numFmtId="0" fontId="32" fillId="2" borderId="63" xfId="2" applyFont="1" applyFill="1" applyBorder="1" applyAlignment="1" applyProtection="1">
      <alignment horizontal="left" vertical="center" wrapText="1"/>
    </xf>
    <xf numFmtId="0" fontId="2" fillId="0" borderId="12" xfId="2" applyBorder="1" applyAlignment="1" applyProtection="1">
      <alignment vertical="center" wrapText="1"/>
    </xf>
    <xf numFmtId="0" fontId="2" fillId="6" borderId="12" xfId="2" applyFill="1" applyBorder="1" applyAlignment="1" applyProtection="1">
      <alignment vertical="center" wrapText="1"/>
    </xf>
    <xf numFmtId="0" fontId="2" fillId="0" borderId="0" xfId="2" applyAlignment="1" applyProtection="1">
      <alignment horizontal="left"/>
    </xf>
    <xf numFmtId="0" fontId="2" fillId="0" borderId="0" xfId="2" applyNumberFormat="1" applyAlignment="1" applyProtection="1">
      <alignment horizontal="right" vertical="center"/>
    </xf>
    <xf numFmtId="0" fontId="33" fillId="2" borderId="0" xfId="2" applyFont="1" applyFill="1" applyAlignment="1" applyProtection="1">
      <alignment vertical="center"/>
    </xf>
    <xf numFmtId="0" fontId="2" fillId="2" borderId="0" xfId="2" applyFill="1" applyAlignment="1" applyProtection="1">
      <alignment vertical="center"/>
    </xf>
    <xf numFmtId="0" fontId="2" fillId="0" borderId="0" xfId="2" applyAlignment="1" applyProtection="1">
      <alignment vertical="center"/>
    </xf>
    <xf numFmtId="0" fontId="2" fillId="4" borderId="12" xfId="2" applyFill="1" applyBorder="1" applyAlignment="1" applyProtection="1">
      <alignment vertical="center"/>
    </xf>
    <xf numFmtId="0" fontId="35" fillId="2" borderId="0" xfId="2" applyFont="1" applyFill="1" applyAlignment="1" applyProtection="1">
      <alignment vertical="center"/>
    </xf>
    <xf numFmtId="0" fontId="2" fillId="2" borderId="4" xfId="2" applyFill="1" applyBorder="1" applyAlignment="1" applyProtection="1">
      <alignment vertical="center"/>
    </xf>
    <xf numFmtId="0" fontId="2" fillId="2" borderId="0" xfId="2" applyFill="1" applyAlignment="1" applyProtection="1">
      <alignment horizontal="center" vertical="center"/>
    </xf>
    <xf numFmtId="0" fontId="2" fillId="6" borderId="65" xfId="2" applyFill="1" applyBorder="1" applyAlignment="1" applyProtection="1">
      <alignment vertical="center" wrapText="1"/>
    </xf>
    <xf numFmtId="0" fontId="37" fillId="2" borderId="0" xfId="7" applyFont="1" applyFill="1" applyAlignment="1" applyProtection="1">
      <alignment horizontal="distributed" vertical="center"/>
    </xf>
    <xf numFmtId="0" fontId="11" fillId="2" borderId="0" xfId="2" applyFont="1" applyFill="1" applyBorder="1" applyAlignment="1" applyProtection="1">
      <alignment vertical="top" wrapText="1"/>
    </xf>
    <xf numFmtId="0" fontId="1" fillId="2" borderId="12" xfId="2" applyFont="1" applyFill="1" applyBorder="1" applyAlignment="1" applyProtection="1">
      <alignment horizontal="center" vertical="center"/>
    </xf>
    <xf numFmtId="0" fontId="2" fillId="2" borderId="12" xfId="2" applyFill="1" applyBorder="1" applyAlignment="1" applyProtection="1">
      <alignment horizontal="center" vertical="center"/>
    </xf>
    <xf numFmtId="0" fontId="2" fillId="0" borderId="0" xfId="5" applyProtection="1">
      <alignment vertical="center"/>
    </xf>
    <xf numFmtId="0" fontId="21" fillId="0" borderId="0" xfId="5" applyFont="1" applyProtection="1">
      <alignment vertical="center"/>
    </xf>
    <xf numFmtId="0" fontId="24" fillId="4" borderId="12" xfId="5" applyFont="1" applyFill="1" applyBorder="1" applyAlignment="1" applyProtection="1">
      <alignment horizontal="center" vertical="center" wrapText="1"/>
    </xf>
    <xf numFmtId="0" fontId="24" fillId="4" borderId="10" xfId="5" applyFont="1" applyFill="1" applyBorder="1" applyAlignment="1" applyProtection="1">
      <alignment horizontal="center" vertical="center" wrapText="1"/>
    </xf>
    <xf numFmtId="0" fontId="24" fillId="4" borderId="10" xfId="5" applyFont="1" applyFill="1" applyBorder="1" applyAlignment="1" applyProtection="1">
      <alignment horizontal="center" vertical="center"/>
    </xf>
    <xf numFmtId="0" fontId="2" fillId="0" borderId="0" xfId="5" applyAlignment="1" applyProtection="1">
      <alignment horizontal="center" vertical="center"/>
    </xf>
    <xf numFmtId="0" fontId="0" fillId="0" borderId="12" xfId="5" applyFont="1" applyBorder="1" applyAlignment="1" applyProtection="1">
      <alignment horizontal="left" vertical="center" wrapText="1" indent="1"/>
    </xf>
    <xf numFmtId="0" fontId="2" fillId="0" borderId="10" xfId="5" applyBorder="1" applyAlignment="1" applyProtection="1">
      <alignment horizontal="center" vertical="center" wrapText="1"/>
    </xf>
    <xf numFmtId="0" fontId="2" fillId="0" borderId="10" xfId="5" applyBorder="1" applyAlignment="1" applyProtection="1">
      <alignment horizontal="left" vertical="center"/>
    </xf>
    <xf numFmtId="0" fontId="0" fillId="3" borderId="12" xfId="5" applyFont="1" applyFill="1" applyBorder="1" applyAlignment="1" applyProtection="1">
      <alignment horizontal="center" vertical="center" wrapText="1"/>
    </xf>
    <xf numFmtId="0" fontId="25" fillId="0" borderId="10" xfId="5" applyFont="1" applyBorder="1" applyAlignment="1" applyProtection="1">
      <alignment horizontal="center" vertical="center" wrapText="1"/>
    </xf>
    <xf numFmtId="0" fontId="0" fillId="0" borderId="10" xfId="5" applyFont="1" applyBorder="1" applyAlignment="1" applyProtection="1">
      <alignment vertical="center" wrapText="1"/>
    </xf>
    <xf numFmtId="0" fontId="26" fillId="0" borderId="12" xfId="5" applyFont="1" applyBorder="1" applyAlignment="1" applyProtection="1">
      <alignment horizontal="left" vertical="center" wrapText="1" indent="1"/>
    </xf>
    <xf numFmtId="0" fontId="26" fillId="0" borderId="10" xfId="5" applyFont="1" applyBorder="1" applyAlignment="1" applyProtection="1">
      <alignment vertical="center" wrapText="1"/>
    </xf>
    <xf numFmtId="0" fontId="27" fillId="3" borderId="12" xfId="5" applyFont="1" applyFill="1" applyBorder="1" applyAlignment="1" applyProtection="1">
      <alignment horizontal="left" vertical="center" wrapText="1"/>
    </xf>
    <xf numFmtId="0" fontId="28" fillId="3" borderId="12" xfId="5" applyFont="1" applyFill="1" applyBorder="1" applyAlignment="1" applyProtection="1">
      <alignment horizontal="left" vertical="center" wrapText="1"/>
    </xf>
    <xf numFmtId="0" fontId="27" fillId="3" borderId="12" xfId="5" applyFont="1" applyFill="1" applyBorder="1" applyAlignment="1" applyProtection="1">
      <alignment vertical="center" wrapText="1"/>
    </xf>
    <xf numFmtId="0" fontId="2" fillId="0" borderId="0" xfId="5" applyAlignment="1" applyProtection="1">
      <alignment vertical="top" wrapText="1"/>
    </xf>
    <xf numFmtId="0" fontId="2" fillId="0" borderId="0" xfId="5" applyAlignment="1" applyProtection="1">
      <alignment vertical="top"/>
    </xf>
    <xf numFmtId="0" fontId="12" fillId="2" borderId="0" xfId="0" applyFont="1" applyFill="1" applyProtection="1">
      <alignment vertical="center"/>
    </xf>
    <xf numFmtId="0" fontId="11" fillId="2" borderId="0" xfId="0" applyFont="1" applyFill="1" applyProtection="1">
      <alignment vertical="center"/>
    </xf>
    <xf numFmtId="0" fontId="11" fillId="2" borderId="0" xfId="0" applyFont="1" applyFill="1" applyAlignment="1" applyProtection="1">
      <alignment horizontal="center" vertical="center"/>
    </xf>
    <xf numFmtId="0" fontId="12" fillId="2" borderId="18" xfId="0" applyFont="1" applyFill="1" applyBorder="1" applyProtection="1">
      <alignment vertical="center"/>
    </xf>
    <xf numFmtId="0" fontId="13" fillId="2" borderId="0" xfId="4" applyFont="1" applyFill="1" applyBorder="1" applyAlignment="1" applyProtection="1">
      <alignment vertical="center" shrinkToFit="1"/>
    </xf>
    <xf numFmtId="0" fontId="15" fillId="2" borderId="0" xfId="0" applyFont="1" applyFill="1" applyProtection="1">
      <alignment vertical="center"/>
    </xf>
    <xf numFmtId="0" fontId="11" fillId="2" borderId="18" xfId="0" applyFont="1" applyFill="1" applyBorder="1" applyProtection="1">
      <alignment vertical="center"/>
    </xf>
    <xf numFmtId="0" fontId="3" fillId="0" borderId="0" xfId="2" applyFont="1" applyProtection="1"/>
    <xf numFmtId="0" fontId="6" fillId="0" borderId="0" xfId="2" applyFont="1" applyProtection="1"/>
    <xf numFmtId="0" fontId="8" fillId="0" borderId="0" xfId="2" applyFont="1" applyAlignment="1" applyProtection="1">
      <alignment horizontal="center"/>
    </xf>
    <xf numFmtId="0" fontId="3" fillId="0" borderId="0" xfId="2" applyFont="1" applyAlignment="1" applyProtection="1">
      <alignment horizontal="right" vertical="center"/>
    </xf>
    <xf numFmtId="0" fontId="8" fillId="0" borderId="0" xfId="2" applyFont="1" applyAlignment="1" applyProtection="1">
      <alignment horizontal="center" vertical="center"/>
    </xf>
    <xf numFmtId="0" fontId="8" fillId="0" borderId="0" xfId="2" applyFont="1" applyBorder="1" applyAlignment="1" applyProtection="1">
      <alignment horizontal="center" vertical="center"/>
    </xf>
    <xf numFmtId="0" fontId="3" fillId="0" borderId="3" xfId="2" applyFont="1" applyBorder="1" applyAlignment="1" applyProtection="1">
      <alignment horizontal="center" vertical="center" wrapText="1"/>
    </xf>
    <xf numFmtId="0" fontId="6" fillId="0" borderId="0" xfId="2" applyFont="1" applyAlignment="1" applyProtection="1">
      <alignment horizontal="center" vertical="center" wrapText="1"/>
    </xf>
    <xf numFmtId="38" fontId="6" fillId="0" borderId="0" xfId="2" applyNumberFormat="1" applyFont="1" applyAlignment="1" applyProtection="1">
      <alignment horizontal="center" vertical="center"/>
    </xf>
    <xf numFmtId="0" fontId="6" fillId="0" borderId="0" xfId="2" applyFont="1" applyAlignment="1" applyProtection="1">
      <alignment horizontal="center" vertical="center"/>
    </xf>
    <xf numFmtId="0" fontId="3" fillId="0" borderId="4" xfId="2" applyFont="1" applyBorder="1" applyAlignment="1" applyProtection="1">
      <alignment horizontal="center" vertical="center" wrapText="1"/>
    </xf>
    <xf numFmtId="0" fontId="3" fillId="0" borderId="4" xfId="2" applyFont="1" applyBorder="1" applyAlignment="1" applyProtection="1">
      <alignment horizontal="justify" vertical="center" wrapText="1"/>
    </xf>
    <xf numFmtId="0" fontId="6" fillId="0" borderId="4" xfId="2" applyFont="1" applyBorder="1" applyAlignment="1" applyProtection="1">
      <alignment horizontal="right" vertical="center" wrapText="1"/>
    </xf>
    <xf numFmtId="0" fontId="3" fillId="0" borderId="5" xfId="2" applyFont="1" applyBorder="1" applyAlignment="1" applyProtection="1">
      <alignment horizontal="right"/>
    </xf>
    <xf numFmtId="0" fontId="3" fillId="0" borderId="3" xfId="2" applyFont="1" applyBorder="1" applyProtection="1"/>
    <xf numFmtId="0" fontId="3" fillId="0" borderId="3" xfId="2" applyFont="1" applyBorder="1" applyAlignment="1" applyProtection="1">
      <alignment horizontal="right"/>
    </xf>
    <xf numFmtId="38" fontId="6" fillId="0" borderId="0" xfId="2" applyNumberFormat="1" applyFont="1" applyProtection="1"/>
    <xf numFmtId="38" fontId="3" fillId="0" borderId="4" xfId="2" applyNumberFormat="1" applyFont="1" applyBorder="1" applyAlignment="1" applyProtection="1">
      <alignment horizontal="center" vertical="center" wrapText="1"/>
    </xf>
    <xf numFmtId="38" fontId="3" fillId="0" borderId="4" xfId="1" applyFont="1" applyBorder="1" applyAlignment="1" applyProtection="1">
      <alignment horizontal="center" vertical="center" wrapText="1"/>
    </xf>
    <xf numFmtId="38" fontId="3" fillId="0" borderId="4" xfId="3" applyFont="1" applyBorder="1" applyAlignment="1" applyProtection="1">
      <alignment horizontal="center" vertical="center"/>
    </xf>
    <xf numFmtId="49" fontId="3" fillId="0" borderId="4" xfId="3" applyNumberFormat="1" applyFont="1" applyBorder="1" applyAlignment="1" applyProtection="1">
      <alignment horizontal="center" vertical="center"/>
    </xf>
    <xf numFmtId="38" fontId="3" fillId="0" borderId="4" xfId="1" applyFont="1" applyBorder="1" applyAlignment="1" applyProtection="1">
      <alignment horizontal="center" vertical="center"/>
    </xf>
    <xf numFmtId="38" fontId="3" fillId="0" borderId="9" xfId="1" applyFont="1" applyBorder="1" applyAlignment="1" applyProtection="1">
      <alignment horizontal="center" vertical="center"/>
    </xf>
    <xf numFmtId="0" fontId="6" fillId="0" borderId="0" xfId="2" applyFont="1" applyFill="1" applyAlignment="1" applyProtection="1">
      <alignment vertical="center"/>
    </xf>
    <xf numFmtId="0" fontId="3" fillId="0" borderId="0" xfId="2" applyFont="1" applyFill="1" applyProtection="1"/>
    <xf numFmtId="0" fontId="6" fillId="0" borderId="0" xfId="2" applyFont="1" applyAlignment="1" applyProtection="1">
      <alignment vertical="center"/>
    </xf>
    <xf numFmtId="0" fontId="6" fillId="0" borderId="0" xfId="2" applyFont="1" applyAlignment="1" applyProtection="1">
      <alignment horizontal="left" vertical="center"/>
    </xf>
    <xf numFmtId="0" fontId="9" fillId="0" borderId="0" xfId="2" applyFont="1" applyProtection="1"/>
    <xf numFmtId="0" fontId="6" fillId="0" borderId="12" xfId="2" applyFont="1" applyBorder="1" applyAlignment="1" applyProtection="1">
      <alignment horizontal="center"/>
    </xf>
    <xf numFmtId="177" fontId="6" fillId="0" borderId="12" xfId="1" applyNumberFormat="1" applyFont="1" applyBorder="1" applyAlignment="1" applyProtection="1">
      <alignment vertical="center"/>
    </xf>
    <xf numFmtId="0" fontId="3" fillId="0" borderId="0" xfId="2" applyFont="1" applyBorder="1" applyAlignment="1" applyProtection="1">
      <alignment horizontal="right" vertical="center"/>
    </xf>
    <xf numFmtId="38" fontId="3" fillId="0" borderId="4" xfId="2" applyNumberFormat="1" applyFont="1" applyBorder="1" applyAlignment="1" applyProtection="1">
      <alignment vertical="center" wrapText="1"/>
    </xf>
    <xf numFmtId="0" fontId="6" fillId="0" borderId="12" xfId="2" applyFont="1" applyBorder="1" applyAlignment="1" applyProtection="1">
      <alignment horizontal="center" vertical="center"/>
    </xf>
    <xf numFmtId="0" fontId="6" fillId="0" borderId="0" xfId="2" applyFont="1" applyBorder="1" applyAlignment="1" applyProtection="1">
      <alignment horizontal="center" vertical="center"/>
    </xf>
    <xf numFmtId="0" fontId="3" fillId="0" borderId="0" xfId="2" applyFont="1" applyBorder="1" applyAlignment="1" applyProtection="1">
      <alignment vertical="center"/>
    </xf>
    <xf numFmtId="0" fontId="6" fillId="0" borderId="12" xfId="2" applyFont="1" applyBorder="1" applyProtection="1"/>
    <xf numFmtId="176" fontId="6" fillId="0" borderId="12" xfId="2" applyNumberFormat="1" applyFont="1" applyBorder="1" applyProtection="1"/>
    <xf numFmtId="176" fontId="6" fillId="0" borderId="0" xfId="2" applyNumberFormat="1" applyFont="1" applyBorder="1" applyProtection="1"/>
    <xf numFmtId="0" fontId="37" fillId="2" borderId="0" xfId="7" applyFont="1" applyFill="1" applyProtection="1">
      <alignment vertical="center"/>
    </xf>
    <xf numFmtId="0" fontId="38" fillId="2" borderId="0" xfId="7" applyFont="1" applyFill="1" applyProtection="1">
      <alignment vertical="center"/>
    </xf>
    <xf numFmtId="0" fontId="37" fillId="2" borderId="0" xfId="7" applyFont="1" applyFill="1" applyAlignment="1" applyProtection="1">
      <alignment horizontal="center" vertical="center"/>
    </xf>
    <xf numFmtId="0" fontId="37" fillId="2" borderId="0" xfId="7" applyFont="1" applyFill="1" applyAlignment="1" applyProtection="1">
      <alignment vertical="center" wrapText="1"/>
    </xf>
    <xf numFmtId="0" fontId="37" fillId="2" borderId="0" xfId="7" applyFont="1" applyFill="1" applyAlignment="1" applyProtection="1">
      <alignment horizontal="center" vertical="center" wrapText="1"/>
    </xf>
    <xf numFmtId="0" fontId="37" fillId="2" borderId="0" xfId="7" quotePrefix="1" applyFont="1" applyFill="1" applyAlignment="1" applyProtection="1">
      <alignment horizontal="center" vertical="center" wrapText="1"/>
    </xf>
    <xf numFmtId="0" fontId="37" fillId="2" borderId="0" xfId="7" applyFont="1" applyFill="1" applyAlignment="1" applyProtection="1">
      <alignment vertical="center"/>
    </xf>
    <xf numFmtId="0" fontId="37" fillId="2" borderId="0" xfId="7" applyFont="1" applyFill="1" applyAlignment="1" applyProtection="1">
      <alignment horizontal="right" vertical="center" wrapText="1"/>
    </xf>
    <xf numFmtId="0" fontId="37" fillId="2" borderId="0" xfId="7" quotePrefix="1" applyFont="1" applyFill="1" applyAlignment="1" applyProtection="1">
      <alignment horizontal="center" vertical="center"/>
    </xf>
    <xf numFmtId="0" fontId="11" fillId="6" borderId="0" xfId="0" applyFont="1" applyFill="1" applyAlignment="1" applyProtection="1">
      <alignment horizontal="left" vertical="center"/>
    </xf>
    <xf numFmtId="0" fontId="11" fillId="6" borderId="0" xfId="0" applyFont="1" applyFill="1" applyAlignment="1" applyProtection="1">
      <alignment horizontal="center" vertical="center"/>
    </xf>
    <xf numFmtId="0" fontId="13" fillId="6" borderId="17" xfId="4" applyFont="1" applyFill="1" applyBorder="1" applyProtection="1">
      <alignment vertical="center"/>
    </xf>
    <xf numFmtId="0" fontId="13" fillId="6" borderId="17" xfId="4" applyFont="1" applyFill="1" applyBorder="1" applyAlignment="1" applyProtection="1">
      <alignment vertical="center"/>
    </xf>
    <xf numFmtId="0" fontId="13" fillId="6" borderId="13" xfId="4" applyFont="1" applyFill="1" applyBorder="1" applyProtection="1">
      <alignment vertical="center"/>
    </xf>
    <xf numFmtId="0" fontId="13" fillId="6" borderId="19" xfId="4" applyFont="1" applyFill="1" applyBorder="1" applyProtection="1">
      <alignment vertical="center"/>
    </xf>
    <xf numFmtId="0" fontId="11" fillId="6" borderId="0" xfId="0" applyFont="1" applyFill="1" applyProtection="1">
      <alignment vertical="center"/>
    </xf>
    <xf numFmtId="0" fontId="11" fillId="6" borderId="0" xfId="4" applyFont="1" applyFill="1" applyBorder="1" applyProtection="1">
      <alignment vertical="center"/>
    </xf>
    <xf numFmtId="0" fontId="13" fillId="6" borderId="0" xfId="4" applyFont="1" applyFill="1" applyBorder="1" applyProtection="1">
      <alignment vertical="center"/>
    </xf>
    <xf numFmtId="0" fontId="13" fillId="6" borderId="2" xfId="4" applyFont="1" applyFill="1" applyBorder="1" applyAlignment="1" applyProtection="1">
      <alignment vertical="center" shrinkToFit="1"/>
    </xf>
    <xf numFmtId="0" fontId="13" fillId="6" borderId="11" xfId="4" applyFont="1" applyFill="1" applyBorder="1" applyAlignment="1" applyProtection="1">
      <alignment vertical="center" shrinkToFit="1"/>
    </xf>
    <xf numFmtId="0" fontId="13" fillId="6" borderId="0" xfId="4" applyFont="1" applyFill="1" applyBorder="1" applyAlignment="1" applyProtection="1">
      <alignment horizontal="left" vertical="center"/>
    </xf>
    <xf numFmtId="0" fontId="13" fillId="6" borderId="0" xfId="0" applyFont="1" applyFill="1" applyProtection="1">
      <alignment vertical="center"/>
    </xf>
    <xf numFmtId="0" fontId="16" fillId="6" borderId="0" xfId="4" applyFont="1" applyFill="1" applyAlignment="1" applyProtection="1">
      <alignment vertical="top"/>
    </xf>
    <xf numFmtId="0" fontId="13" fillId="6" borderId="14" xfId="4" applyFont="1" applyFill="1" applyBorder="1" applyProtection="1">
      <alignment vertical="center"/>
    </xf>
    <xf numFmtId="0" fontId="13" fillId="6" borderId="18" xfId="4" applyFont="1" applyFill="1" applyBorder="1" applyAlignment="1" applyProtection="1">
      <alignment vertical="center" shrinkToFit="1"/>
    </xf>
    <xf numFmtId="0" fontId="13" fillId="6" borderId="0" xfId="4" applyFont="1" applyFill="1" applyBorder="1" applyAlignment="1" applyProtection="1">
      <alignment vertical="center" shrinkToFit="1"/>
    </xf>
    <xf numFmtId="0" fontId="13" fillId="6" borderId="19" xfId="4" applyFont="1" applyFill="1" applyBorder="1" applyAlignment="1" applyProtection="1">
      <alignment horizontal="left" vertical="center"/>
    </xf>
    <xf numFmtId="0" fontId="13" fillId="6" borderId="0" xfId="4" applyFont="1" applyFill="1" applyBorder="1" applyAlignment="1" applyProtection="1">
      <alignment horizontal="left" vertical="center" shrinkToFit="1"/>
    </xf>
    <xf numFmtId="0" fontId="13" fillId="6" borderId="0" xfId="0" applyFont="1" applyFill="1" applyAlignment="1" applyProtection="1">
      <alignment vertical="center" shrinkToFit="1"/>
    </xf>
    <xf numFmtId="0" fontId="15" fillId="6" borderId="17" xfId="4" applyFont="1" applyFill="1" applyBorder="1" applyProtection="1">
      <alignment vertical="center"/>
    </xf>
    <xf numFmtId="0" fontId="15" fillId="6" borderId="17" xfId="4" applyFont="1" applyFill="1" applyBorder="1" applyAlignment="1" applyProtection="1">
      <alignment vertical="center"/>
    </xf>
    <xf numFmtId="0" fontId="15" fillId="6" borderId="13" xfId="4" applyFont="1" applyFill="1" applyBorder="1" applyProtection="1">
      <alignment vertical="center"/>
    </xf>
    <xf numFmtId="0" fontId="15" fillId="6" borderId="19" xfId="4" applyFont="1" applyFill="1" applyBorder="1" applyProtection="1">
      <alignment vertical="center"/>
    </xf>
    <xf numFmtId="0" fontId="19" fillId="6" borderId="0" xfId="4" applyFont="1" applyFill="1" applyAlignment="1" applyProtection="1">
      <alignment vertical="top"/>
    </xf>
    <xf numFmtId="0" fontId="15" fillId="6" borderId="14" xfId="4" applyFont="1" applyFill="1" applyBorder="1" applyProtection="1">
      <alignment vertical="center"/>
    </xf>
    <xf numFmtId="0" fontId="15" fillId="6" borderId="0" xfId="4" applyFont="1" applyFill="1" applyBorder="1" applyProtection="1">
      <alignment vertical="center"/>
    </xf>
    <xf numFmtId="0" fontId="15" fillId="6" borderId="0" xfId="4" applyFont="1" applyFill="1" applyBorder="1" applyAlignment="1" applyProtection="1">
      <alignment horizontal="center" vertical="center" shrinkToFit="1"/>
    </xf>
    <xf numFmtId="0" fontId="12" fillId="6" borderId="0" xfId="4" applyFont="1" applyFill="1" applyBorder="1" applyProtection="1">
      <alignment vertical="center"/>
    </xf>
    <xf numFmtId="0" fontId="12" fillId="6" borderId="0" xfId="0" applyFont="1" applyFill="1" applyProtection="1">
      <alignment vertical="center"/>
    </xf>
    <xf numFmtId="0" fontId="15" fillId="6" borderId="0" xfId="0" applyFont="1" applyFill="1" applyProtection="1">
      <alignment vertical="center"/>
    </xf>
    <xf numFmtId="0" fontId="2" fillId="2" borderId="0" xfId="2" applyFont="1" applyFill="1" applyAlignment="1" applyProtection="1">
      <alignment horizontal="left" vertical="center"/>
    </xf>
    <xf numFmtId="0" fontId="2" fillId="6" borderId="62" xfId="2" applyFont="1" applyFill="1" applyBorder="1" applyAlignment="1" applyProtection="1">
      <alignment vertical="center" shrinkToFit="1"/>
    </xf>
    <xf numFmtId="0" fontId="2" fillId="2" borderId="62" xfId="2" applyFont="1" applyFill="1" applyBorder="1" applyAlignment="1" applyProtection="1">
      <alignment vertical="center" shrinkToFit="1"/>
    </xf>
    <xf numFmtId="0" fontId="2" fillId="2" borderId="0" xfId="2" applyFont="1" applyFill="1" applyAlignment="1" applyProtection="1">
      <alignment horizontal="left"/>
    </xf>
    <xf numFmtId="0" fontId="2" fillId="0" borderId="0" xfId="2" applyFont="1" applyAlignment="1" applyProtection="1">
      <alignment horizontal="left"/>
    </xf>
    <xf numFmtId="0" fontId="2" fillId="0" borderId="0" xfId="2" applyFont="1" applyProtection="1"/>
    <xf numFmtId="0" fontId="12" fillId="6" borderId="0" xfId="0" applyFont="1" applyFill="1" applyAlignment="1" applyProtection="1">
      <alignment horizontal="left" vertical="center"/>
    </xf>
    <xf numFmtId="0" fontId="12" fillId="6" borderId="0" xfId="0" applyFont="1" applyFill="1" applyAlignment="1" applyProtection="1">
      <alignment horizontal="center" vertical="center"/>
    </xf>
    <xf numFmtId="0" fontId="15" fillId="6" borderId="0" xfId="4" applyFont="1" applyFill="1" applyBorder="1" applyAlignment="1" applyProtection="1">
      <alignment horizontal="left" vertical="center"/>
    </xf>
    <xf numFmtId="0" fontId="12" fillId="6" borderId="10" xfId="0" applyFont="1" applyFill="1" applyBorder="1" applyAlignment="1" applyProtection="1">
      <alignment vertical="center"/>
    </xf>
    <xf numFmtId="0" fontId="12" fillId="6" borderId="2" xfId="0" applyFont="1" applyFill="1" applyBorder="1" applyAlignment="1" applyProtection="1">
      <alignment vertical="center"/>
    </xf>
    <xf numFmtId="0" fontId="12" fillId="6" borderId="11" xfId="0" applyFont="1" applyFill="1" applyBorder="1" applyAlignment="1" applyProtection="1">
      <alignment vertical="center"/>
    </xf>
    <xf numFmtId="0" fontId="15" fillId="2" borderId="0" xfId="4" applyFont="1" applyFill="1" applyBorder="1" applyAlignment="1" applyProtection="1">
      <alignment vertical="center" shrinkToFit="1"/>
    </xf>
    <xf numFmtId="177" fontId="15" fillId="2" borderId="0" xfId="4" applyNumberFormat="1" applyFont="1" applyFill="1" applyBorder="1" applyAlignment="1" applyProtection="1">
      <alignment vertical="center" shrinkToFit="1"/>
    </xf>
    <xf numFmtId="0" fontId="15" fillId="2" borderId="0" xfId="0" applyFont="1" applyFill="1" applyAlignment="1" applyProtection="1">
      <alignment horizontal="left" vertical="center" shrinkToFit="1"/>
    </xf>
    <xf numFmtId="177" fontId="15" fillId="6" borderId="0" xfId="4" applyNumberFormat="1" applyFont="1" applyFill="1" applyBorder="1" applyAlignment="1" applyProtection="1">
      <alignment vertical="center" shrinkToFit="1"/>
    </xf>
    <xf numFmtId="0" fontId="15" fillId="6" borderId="0" xfId="0" applyFont="1" applyFill="1" applyBorder="1" applyAlignment="1" applyProtection="1">
      <alignment horizontal="left" vertical="center"/>
    </xf>
    <xf numFmtId="0" fontId="12" fillId="6" borderId="0" xfId="0" applyFont="1" applyFill="1" applyBorder="1" applyAlignment="1" applyProtection="1">
      <alignment horizontal="center" vertical="center"/>
    </xf>
    <xf numFmtId="0" fontId="12" fillId="6" borderId="0" xfId="0" applyFont="1" applyFill="1" applyBorder="1" applyAlignment="1" applyProtection="1">
      <alignment horizontal="right" vertical="center"/>
    </xf>
    <xf numFmtId="0" fontId="12" fillId="6" borderId="0" xfId="0" applyFont="1" applyFill="1" applyBorder="1" applyAlignment="1" applyProtection="1">
      <alignment vertical="center"/>
    </xf>
    <xf numFmtId="0" fontId="15" fillId="6" borderId="0" xfId="0" applyFont="1" applyFill="1" applyAlignment="1" applyProtection="1">
      <alignment horizontal="left" vertical="center"/>
    </xf>
    <xf numFmtId="0" fontId="12" fillId="2" borderId="0" xfId="0" applyFont="1" applyFill="1" applyBorder="1" applyProtection="1">
      <alignment vertical="center"/>
    </xf>
    <xf numFmtId="0" fontId="15" fillId="2" borderId="0" xfId="0" applyFont="1" applyFill="1" applyAlignment="1" applyProtection="1">
      <alignment vertical="top"/>
    </xf>
    <xf numFmtId="0" fontId="15" fillId="6" borderId="19" xfId="0" applyFont="1" applyFill="1" applyBorder="1" applyProtection="1">
      <alignment vertical="center"/>
    </xf>
    <xf numFmtId="0" fontId="15" fillId="6" borderId="1" xfId="0" applyFont="1" applyFill="1" applyBorder="1" applyProtection="1">
      <alignment vertical="center"/>
    </xf>
    <xf numFmtId="0" fontId="12" fillId="2" borderId="0" xfId="0" applyFont="1" applyFill="1" applyAlignment="1" applyProtection="1">
      <alignment vertical="center" wrapText="1"/>
    </xf>
    <xf numFmtId="0" fontId="15" fillId="2" borderId="44" xfId="0" applyFont="1" applyFill="1" applyBorder="1" applyProtection="1">
      <alignment vertical="center"/>
    </xf>
    <xf numFmtId="0" fontId="15" fillId="2" borderId="45" xfId="0" applyFont="1" applyFill="1" applyBorder="1" applyProtection="1">
      <alignment vertical="center"/>
    </xf>
    <xf numFmtId="0" fontId="12" fillId="2" borderId="45" xfId="0" applyFont="1" applyFill="1" applyBorder="1" applyProtection="1">
      <alignment vertical="center"/>
    </xf>
    <xf numFmtId="0" fontId="12" fillId="2" borderId="46" xfId="0" applyFont="1" applyFill="1" applyBorder="1" applyProtection="1">
      <alignment vertical="center"/>
    </xf>
    <xf numFmtId="0" fontId="15" fillId="2" borderId="47" xfId="0" applyFont="1" applyFill="1" applyBorder="1" applyProtection="1">
      <alignment vertical="center"/>
    </xf>
    <xf numFmtId="0" fontId="15" fillId="2" borderId="0" xfId="0" applyFont="1" applyFill="1" applyBorder="1" applyProtection="1">
      <alignment vertical="center"/>
    </xf>
    <xf numFmtId="0" fontId="12" fillId="2" borderId="48" xfId="0" applyFont="1" applyFill="1" applyBorder="1" applyProtection="1">
      <alignment vertical="center"/>
    </xf>
    <xf numFmtId="0" fontId="15" fillId="2" borderId="49" xfId="0" applyFont="1" applyFill="1" applyBorder="1" applyProtection="1">
      <alignment vertical="center"/>
    </xf>
    <xf numFmtId="0" fontId="12" fillId="2" borderId="50" xfId="0" applyFont="1" applyFill="1" applyBorder="1" applyProtection="1">
      <alignment vertical="center"/>
    </xf>
    <xf numFmtId="0" fontId="12" fillId="2" borderId="51" xfId="0" applyFont="1" applyFill="1" applyBorder="1" applyProtection="1">
      <alignment vertical="center"/>
    </xf>
    <xf numFmtId="0" fontId="2" fillId="0" borderId="70" xfId="2" applyBorder="1" applyAlignment="1" applyProtection="1">
      <alignment vertical="center"/>
    </xf>
    <xf numFmtId="0" fontId="2" fillId="4" borderId="12" xfId="2" applyFill="1" applyBorder="1" applyAlignment="1" applyProtection="1">
      <alignment horizontal="center" vertical="center"/>
    </xf>
    <xf numFmtId="0" fontId="2" fillId="2" borderId="18" xfId="2" applyFill="1" applyBorder="1" applyAlignment="1" applyProtection="1">
      <alignment vertical="center"/>
    </xf>
    <xf numFmtId="0" fontId="2" fillId="2" borderId="5" xfId="2" applyFill="1" applyBorder="1" applyAlignment="1" applyProtection="1">
      <alignment vertical="center"/>
    </xf>
    <xf numFmtId="0" fontId="7" fillId="0" borderId="0" xfId="2" applyFont="1" applyAlignment="1" applyProtection="1">
      <alignment horizontal="center" vertical="center"/>
    </xf>
    <xf numFmtId="0" fontId="15" fillId="6" borderId="12" xfId="4" applyFont="1" applyFill="1" applyBorder="1" applyAlignment="1" applyProtection="1">
      <alignment vertical="center"/>
    </xf>
    <xf numFmtId="0" fontId="15" fillId="6" borderId="2" xfId="4" applyFont="1" applyFill="1" applyBorder="1" applyAlignment="1" applyProtection="1">
      <alignment horizontal="center" vertical="center" shrinkToFit="1"/>
    </xf>
    <xf numFmtId="0" fontId="15" fillId="6" borderId="1" xfId="4" applyFont="1" applyFill="1" applyBorder="1" applyAlignment="1" applyProtection="1">
      <alignment vertical="center" shrinkToFit="1"/>
    </xf>
    <xf numFmtId="0" fontId="15" fillId="6" borderId="0" xfId="4" applyFont="1" applyFill="1" applyBorder="1" applyAlignment="1" applyProtection="1">
      <alignment horizontal="center" vertical="center"/>
    </xf>
    <xf numFmtId="0" fontId="15" fillId="6" borderId="2" xfId="4" applyFont="1" applyFill="1" applyBorder="1" applyAlignment="1" applyProtection="1">
      <alignment vertical="center" shrinkToFit="1"/>
    </xf>
    <xf numFmtId="0" fontId="15" fillId="6" borderId="11" xfId="4" applyFont="1" applyFill="1" applyBorder="1" applyAlignment="1" applyProtection="1">
      <alignment vertical="center" shrinkToFit="1"/>
    </xf>
    <xf numFmtId="0" fontId="12" fillId="2" borderId="0" xfId="0" applyFont="1" applyFill="1" applyAlignment="1" applyProtection="1">
      <alignment horizontal="center" vertical="center" wrapText="1"/>
    </xf>
    <xf numFmtId="0" fontId="12" fillId="2" borderId="0" xfId="0" applyFont="1" applyFill="1" applyAlignment="1" applyProtection="1">
      <alignment horizontal="center" vertical="center"/>
    </xf>
    <xf numFmtId="0" fontId="13" fillId="6" borderId="12" xfId="4" applyFont="1" applyFill="1" applyBorder="1" applyAlignment="1" applyProtection="1">
      <alignment vertical="center"/>
    </xf>
    <xf numFmtId="0" fontId="13" fillId="6" borderId="19" xfId="4" applyFont="1" applyFill="1" applyBorder="1" applyAlignment="1" applyProtection="1">
      <alignment horizontal="center" vertical="center" shrinkToFit="1"/>
    </xf>
    <xf numFmtId="0" fontId="13" fillId="6" borderId="0" xfId="4" applyFont="1" applyFill="1" applyBorder="1" applyAlignment="1" applyProtection="1">
      <alignment horizontal="center" vertical="center" shrinkToFit="1"/>
    </xf>
    <xf numFmtId="0" fontId="13" fillId="6" borderId="1" xfId="4" applyFont="1" applyFill="1" applyBorder="1" applyAlignment="1" applyProtection="1">
      <alignment horizontal="center" vertical="center" shrinkToFit="1"/>
    </xf>
    <xf numFmtId="0" fontId="13" fillId="6" borderId="0" xfId="0" applyFont="1" applyFill="1" applyAlignment="1" applyProtection="1">
      <alignment horizontal="left" vertical="top" wrapText="1"/>
    </xf>
    <xf numFmtId="0" fontId="15" fillId="6" borderId="0" xfId="4" applyFont="1" applyFill="1" applyBorder="1" applyAlignment="1" applyProtection="1">
      <alignment vertical="center" shrinkToFit="1"/>
    </xf>
    <xf numFmtId="0" fontId="15" fillId="6" borderId="0" xfId="4" applyFont="1" applyFill="1" applyBorder="1" applyAlignment="1" applyProtection="1">
      <alignment vertical="center"/>
    </xf>
    <xf numFmtId="0" fontId="12" fillId="6" borderId="10" xfId="0" applyFont="1" applyFill="1" applyBorder="1" applyAlignment="1" applyProtection="1">
      <alignment horizontal="center" vertical="center" shrinkToFit="1"/>
    </xf>
    <xf numFmtId="0" fontId="20" fillId="0" borderId="41" xfId="5" applyFont="1" applyBorder="1" applyAlignment="1" applyProtection="1">
      <alignment horizontal="center" vertical="top" wrapText="1"/>
    </xf>
    <xf numFmtId="0" fontId="21" fillId="3" borderId="52" xfId="5" applyFont="1" applyFill="1" applyBorder="1" applyAlignment="1" applyProtection="1">
      <alignment horizontal="left" vertical="top" wrapText="1"/>
    </xf>
    <xf numFmtId="0" fontId="21" fillId="3" borderId="53" xfId="5" applyFont="1" applyFill="1" applyBorder="1" applyAlignment="1" applyProtection="1">
      <alignment horizontal="left" vertical="top" wrapText="1"/>
    </xf>
    <xf numFmtId="0" fontId="21" fillId="3" borderId="54" xfId="5" applyFont="1" applyFill="1" applyBorder="1" applyAlignment="1" applyProtection="1">
      <alignment horizontal="left" vertical="top" wrapText="1"/>
    </xf>
    <xf numFmtId="0" fontId="21" fillId="3" borderId="55" xfId="5" applyFont="1" applyFill="1" applyBorder="1" applyAlignment="1" applyProtection="1">
      <alignment horizontal="left" vertical="top" wrapText="1"/>
    </xf>
    <xf numFmtId="0" fontId="21" fillId="3" borderId="41" xfId="5" applyFont="1" applyFill="1" applyBorder="1" applyAlignment="1" applyProtection="1">
      <alignment horizontal="left" vertical="top" wrapText="1"/>
    </xf>
    <xf numFmtId="0" fontId="21" fillId="3" borderId="56" xfId="5" applyFont="1" applyFill="1" applyBorder="1" applyAlignment="1" applyProtection="1">
      <alignment horizontal="left" vertical="top" wrapText="1"/>
    </xf>
    <xf numFmtId="0" fontId="23" fillId="0" borderId="1" xfId="5" applyFont="1" applyBorder="1" applyAlignment="1" applyProtection="1">
      <alignment horizontal="left" vertical="top" wrapText="1"/>
    </xf>
    <xf numFmtId="0" fontId="2" fillId="0" borderId="70" xfId="2" applyBorder="1" applyAlignment="1" applyProtection="1">
      <alignment vertical="center" wrapText="1"/>
    </xf>
    <xf numFmtId="0" fontId="2" fillId="0" borderId="76" xfId="2" applyBorder="1" applyAlignment="1" applyProtection="1">
      <alignment vertical="center" wrapText="1"/>
    </xf>
    <xf numFmtId="0" fontId="32" fillId="0" borderId="77" xfId="2" applyFont="1" applyBorder="1" applyAlignment="1" applyProtection="1">
      <alignment vertical="center" wrapText="1"/>
    </xf>
    <xf numFmtId="0" fontId="32" fillId="0" borderId="74" xfId="2" applyFont="1" applyBorder="1" applyAlignment="1" applyProtection="1">
      <alignment vertical="center" wrapText="1"/>
    </xf>
    <xf numFmtId="0" fontId="26" fillId="0" borderId="75" xfId="2" applyFont="1" applyBorder="1" applyAlignment="1" applyProtection="1">
      <alignment vertical="center" wrapText="1"/>
    </xf>
    <xf numFmtId="0" fontId="26" fillId="0" borderId="76" xfId="2" applyFont="1" applyBorder="1" applyAlignment="1" applyProtection="1">
      <alignment vertical="center" wrapText="1"/>
    </xf>
    <xf numFmtId="0" fontId="32" fillId="0" borderId="68" xfId="2" applyFont="1" applyFill="1" applyBorder="1" applyAlignment="1" applyProtection="1">
      <alignment vertical="center" wrapText="1"/>
    </xf>
    <xf numFmtId="0" fontId="32" fillId="0" borderId="74" xfId="2" applyFont="1" applyFill="1" applyBorder="1" applyAlignment="1" applyProtection="1">
      <alignment vertical="center" wrapText="1"/>
    </xf>
    <xf numFmtId="0" fontId="2" fillId="0" borderId="70" xfId="2" applyBorder="1" applyAlignment="1" applyProtection="1">
      <alignment vertical="center"/>
    </xf>
    <xf numFmtId="0" fontId="2" fillId="0" borderId="71" xfId="2" applyBorder="1" applyAlignment="1" applyProtection="1">
      <alignment vertical="center"/>
    </xf>
    <xf numFmtId="0" fontId="2" fillId="0" borderId="72" xfId="2" applyBorder="1" applyAlignment="1" applyProtection="1">
      <alignment vertical="center"/>
    </xf>
    <xf numFmtId="0" fontId="32" fillId="0" borderId="63" xfId="2" applyFont="1" applyBorder="1" applyAlignment="1" applyProtection="1">
      <alignment vertical="center" wrapText="1"/>
    </xf>
    <xf numFmtId="0" fontId="26" fillId="2" borderId="57" xfId="2" applyFont="1" applyFill="1" applyBorder="1" applyAlignment="1" applyProtection="1">
      <alignment horizontal="left" vertical="center"/>
    </xf>
    <xf numFmtId="0" fontId="26" fillId="2" borderId="61" xfId="2" applyFont="1" applyFill="1" applyBorder="1" applyAlignment="1" applyProtection="1">
      <alignment horizontal="left" vertical="center"/>
    </xf>
    <xf numFmtId="0" fontId="32" fillId="0" borderId="60" xfId="2" applyFont="1" applyFill="1" applyBorder="1" applyAlignment="1" applyProtection="1">
      <alignment horizontal="left" vertical="center"/>
    </xf>
    <xf numFmtId="0" fontId="32" fillId="0" borderId="63" xfId="2" applyFont="1" applyFill="1" applyBorder="1" applyAlignment="1" applyProtection="1">
      <alignment horizontal="left" vertical="center"/>
    </xf>
    <xf numFmtId="0" fontId="32" fillId="0" borderId="67" xfId="2" applyFont="1" applyFill="1" applyBorder="1" applyAlignment="1" applyProtection="1">
      <alignment horizontal="left" vertical="center"/>
    </xf>
    <xf numFmtId="0" fontId="26" fillId="0" borderId="61" xfId="2" applyFont="1" applyBorder="1" applyAlignment="1" applyProtection="1">
      <alignment horizontal="left" vertical="center"/>
    </xf>
    <xf numFmtId="0" fontId="26" fillId="0" borderId="64" xfId="2" applyFont="1" applyBorder="1" applyAlignment="1" applyProtection="1">
      <alignment horizontal="left" vertical="center"/>
    </xf>
    <xf numFmtId="0" fontId="32" fillId="0" borderId="68" xfId="2" applyFont="1" applyFill="1" applyBorder="1" applyAlignment="1" applyProtection="1">
      <alignment vertical="center"/>
    </xf>
    <xf numFmtId="0" fontId="32" fillId="0" borderId="69" xfId="2" applyFont="1" applyFill="1" applyBorder="1" applyAlignment="1" applyProtection="1">
      <alignment vertical="center"/>
    </xf>
    <xf numFmtId="0" fontId="32" fillId="0" borderId="74" xfId="2" applyFont="1" applyFill="1" applyBorder="1" applyAlignment="1" applyProtection="1">
      <alignment vertical="center"/>
    </xf>
    <xf numFmtId="0" fontId="26" fillId="0" borderId="70" xfId="2" applyFont="1" applyBorder="1" applyAlignment="1" applyProtection="1">
      <alignment vertical="center"/>
    </xf>
    <xf numFmtId="0" fontId="26" fillId="0" borderId="71" xfId="2" applyFont="1" applyBorder="1" applyAlignment="1" applyProtection="1">
      <alignment vertical="center"/>
    </xf>
    <xf numFmtId="0" fontId="26" fillId="0" borderId="72" xfId="2" applyFont="1" applyBorder="1" applyAlignment="1" applyProtection="1">
      <alignment vertical="center"/>
    </xf>
    <xf numFmtId="0" fontId="2" fillId="2" borderId="12" xfId="2" applyFill="1" applyBorder="1" applyAlignment="1" applyProtection="1">
      <alignment vertical="center" wrapText="1"/>
    </xf>
    <xf numFmtId="0" fontId="2" fillId="2" borderId="12" xfId="2" applyFill="1" applyBorder="1" applyAlignment="1" applyProtection="1">
      <alignment vertical="center"/>
    </xf>
    <xf numFmtId="0" fontId="11" fillId="2" borderId="3" xfId="2" applyFont="1" applyFill="1" applyBorder="1" applyAlignment="1" applyProtection="1">
      <alignment horizontal="center" vertical="center"/>
    </xf>
    <xf numFmtId="0" fontId="11" fillId="2" borderId="4" xfId="2" applyFont="1" applyFill="1" applyBorder="1" applyAlignment="1" applyProtection="1">
      <alignment horizontal="center" vertical="center"/>
    </xf>
    <xf numFmtId="0" fontId="11" fillId="2" borderId="5" xfId="2" applyFont="1" applyFill="1" applyBorder="1" applyAlignment="1" applyProtection="1">
      <alignment horizontal="center" vertical="center"/>
    </xf>
    <xf numFmtId="0" fontId="11" fillId="2" borderId="3"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11" fillId="2" borderId="5" xfId="2" applyFont="1" applyFill="1" applyBorder="1" applyAlignment="1" applyProtection="1">
      <alignment horizontal="center" vertical="center" wrapText="1"/>
    </xf>
    <xf numFmtId="0" fontId="2" fillId="2" borderId="10" xfId="2" applyFill="1" applyBorder="1" applyAlignment="1" applyProtection="1">
      <alignment vertical="center"/>
    </xf>
    <xf numFmtId="0" fontId="2" fillId="2" borderId="2" xfId="2" applyFill="1" applyBorder="1" applyAlignment="1" applyProtection="1">
      <alignment vertical="center"/>
    </xf>
    <xf numFmtId="0" fontId="2" fillId="2" borderId="11" xfId="2" applyFill="1" applyBorder="1" applyAlignment="1" applyProtection="1">
      <alignment vertical="center"/>
    </xf>
    <xf numFmtId="0" fontId="11" fillId="2" borderId="10" xfId="2" applyFont="1" applyFill="1" applyBorder="1" applyAlignment="1" applyProtection="1">
      <alignment vertical="center" wrapText="1"/>
    </xf>
    <xf numFmtId="0" fontId="11" fillId="2" borderId="2" xfId="2" applyFont="1" applyFill="1" applyBorder="1" applyAlignment="1" applyProtection="1">
      <alignment vertical="center" wrapText="1"/>
    </xf>
    <xf numFmtId="0" fontId="11" fillId="2" borderId="11" xfId="2" applyFont="1" applyFill="1" applyBorder="1" applyAlignment="1" applyProtection="1">
      <alignment vertical="center" wrapText="1"/>
    </xf>
    <xf numFmtId="0" fontId="11" fillId="2" borderId="20" xfId="2" applyFont="1" applyFill="1" applyBorder="1" applyAlignment="1" applyProtection="1">
      <alignment vertical="center" wrapText="1"/>
    </xf>
    <xf numFmtId="0" fontId="2" fillId="2" borderId="78" xfId="2" applyFill="1" applyBorder="1" applyAlignment="1" applyProtection="1">
      <alignment vertical="center" wrapText="1"/>
    </xf>
    <xf numFmtId="0" fontId="2" fillId="2" borderId="78" xfId="2" applyFill="1" applyBorder="1" applyAlignment="1" applyProtection="1">
      <alignment vertical="center"/>
    </xf>
    <xf numFmtId="0" fontId="11" fillId="2" borderId="12" xfId="2" applyFont="1" applyFill="1" applyBorder="1" applyAlignment="1" applyProtection="1">
      <alignment vertical="center" wrapText="1"/>
    </xf>
    <xf numFmtId="0" fontId="2" fillId="0" borderId="10" xfId="2" applyBorder="1" applyAlignment="1" applyProtection="1">
      <alignment vertical="center" wrapText="1"/>
    </xf>
    <xf numFmtId="0" fontId="2" fillId="0" borderId="2" xfId="2" applyBorder="1" applyAlignment="1" applyProtection="1">
      <alignment vertical="center" wrapText="1"/>
    </xf>
    <xf numFmtId="0" fontId="2" fillId="0" borderId="11" xfId="2" applyBorder="1" applyAlignment="1" applyProtection="1">
      <alignment vertical="center" wrapText="1"/>
    </xf>
    <xf numFmtId="0" fontId="2" fillId="2" borderId="5" xfId="2" applyFill="1" applyBorder="1" applyAlignment="1" applyProtection="1">
      <alignment vertical="center" wrapText="1"/>
    </xf>
    <xf numFmtId="0" fontId="2" fillId="2" borderId="5" xfId="2" applyFill="1" applyBorder="1" applyAlignment="1" applyProtection="1">
      <alignment vertical="center"/>
    </xf>
    <xf numFmtId="0" fontId="2" fillId="6" borderId="2" xfId="2" applyFill="1" applyBorder="1" applyAlignment="1" applyProtection="1">
      <alignment vertical="center" shrinkToFit="1"/>
    </xf>
    <xf numFmtId="0" fontId="2" fillId="6" borderId="11" xfId="2" applyFill="1" applyBorder="1" applyAlignment="1" applyProtection="1">
      <alignment vertical="center" shrinkToFit="1"/>
    </xf>
    <xf numFmtId="0" fontId="2" fillId="4" borderId="12" xfId="2" applyFill="1" applyBorder="1" applyAlignment="1" applyProtection="1">
      <alignment horizontal="center" vertical="center"/>
    </xf>
    <xf numFmtId="0" fontId="2" fillId="0" borderId="10" xfId="2" applyBorder="1" applyAlignment="1" applyProtection="1">
      <alignment vertical="center"/>
    </xf>
    <xf numFmtId="0" fontId="2" fillId="0" borderId="2" xfId="2" applyBorder="1" applyAlignment="1" applyProtection="1">
      <alignment vertical="center"/>
    </xf>
    <xf numFmtId="0" fontId="2" fillId="0" borderId="11" xfId="2" applyBorder="1" applyAlignment="1" applyProtection="1">
      <alignment vertical="center"/>
    </xf>
    <xf numFmtId="0" fontId="2" fillId="0" borderId="13" xfId="2" applyBorder="1" applyAlignment="1" applyProtection="1">
      <alignment vertical="center"/>
    </xf>
    <xf numFmtId="0" fontId="2" fillId="6" borderId="10" xfId="2" applyFill="1" applyBorder="1" applyAlignment="1" applyProtection="1">
      <alignment vertical="center" shrinkToFit="1"/>
    </xf>
    <xf numFmtId="0" fontId="2" fillId="2" borderId="18" xfId="2" applyFill="1" applyBorder="1" applyAlignment="1" applyProtection="1">
      <alignment vertical="center"/>
    </xf>
    <xf numFmtId="0" fontId="2" fillId="2" borderId="1" xfId="2" applyFill="1" applyBorder="1" applyAlignment="1" applyProtection="1">
      <alignment vertical="center"/>
    </xf>
    <xf numFmtId="0" fontId="2" fillId="2" borderId="16" xfId="2" applyFill="1" applyBorder="1" applyAlignment="1" applyProtection="1">
      <alignment vertical="center"/>
    </xf>
    <xf numFmtId="0" fontId="2" fillId="0" borderId="12" xfId="2" applyFill="1" applyBorder="1" applyAlignment="1" applyProtection="1">
      <alignment horizontal="left" vertical="center" shrinkToFit="1"/>
    </xf>
    <xf numFmtId="0" fontId="2" fillId="4" borderId="10" xfId="2" applyFill="1" applyBorder="1" applyAlignment="1" applyProtection="1">
      <alignment horizontal="center" vertical="center" shrinkToFit="1"/>
    </xf>
    <xf numFmtId="0" fontId="2" fillId="4" borderId="11" xfId="2" applyFill="1" applyBorder="1" applyAlignment="1" applyProtection="1">
      <alignment horizontal="center" vertical="center" shrinkToFit="1"/>
    </xf>
    <xf numFmtId="0" fontId="2" fillId="0" borderId="10" xfId="2" applyFill="1" applyBorder="1" applyAlignment="1" applyProtection="1">
      <alignment horizontal="left" vertical="center" shrinkToFit="1"/>
    </xf>
    <xf numFmtId="0" fontId="2" fillId="0" borderId="2" xfId="2" applyFill="1" applyBorder="1" applyAlignment="1" applyProtection="1">
      <alignment horizontal="left" vertical="center" shrinkToFit="1"/>
    </xf>
    <xf numFmtId="0" fontId="2" fillId="0" borderId="11" xfId="2" applyFill="1" applyBorder="1" applyAlignment="1" applyProtection="1">
      <alignment horizontal="left" vertical="center" shrinkToFit="1"/>
    </xf>
    <xf numFmtId="0" fontId="2" fillId="2" borderId="13" xfId="2" applyFill="1" applyBorder="1" applyAlignment="1" applyProtection="1">
      <alignment horizontal="center" vertical="center"/>
    </xf>
    <xf numFmtId="0" fontId="2" fillId="2" borderId="19" xfId="2" applyFill="1" applyBorder="1" applyAlignment="1" applyProtection="1">
      <alignment horizontal="center" vertical="center"/>
    </xf>
    <xf numFmtId="0" fontId="2" fillId="2" borderId="14" xfId="2" applyFill="1" applyBorder="1" applyAlignment="1" applyProtection="1">
      <alignment horizontal="center" vertical="center"/>
    </xf>
    <xf numFmtId="0" fontId="2" fillId="2" borderId="15" xfId="2" applyFill="1" applyBorder="1" applyAlignment="1" applyProtection="1">
      <alignment horizontal="center" vertical="center"/>
    </xf>
    <xf numFmtId="0" fontId="2" fillId="2" borderId="1" xfId="2" applyFill="1" applyBorder="1" applyAlignment="1" applyProtection="1">
      <alignment horizontal="center" vertical="center"/>
    </xf>
    <xf numFmtId="0" fontId="2" fillId="2" borderId="16" xfId="2" applyFill="1" applyBorder="1" applyAlignment="1" applyProtection="1">
      <alignment horizontal="center" vertical="center"/>
    </xf>
    <xf numFmtId="0" fontId="34" fillId="2" borderId="0" xfId="2" applyFont="1" applyFill="1" applyAlignment="1" applyProtection="1">
      <alignment horizontal="center" vertical="center" shrinkToFit="1"/>
    </xf>
    <xf numFmtId="0" fontId="2" fillId="0" borderId="12" xfId="2" applyBorder="1" applyAlignment="1" applyProtection="1">
      <alignment horizontal="left" vertical="center" shrinkToFit="1"/>
    </xf>
    <xf numFmtId="0" fontId="37" fillId="2" borderId="0" xfId="7" applyFont="1" applyFill="1" applyAlignment="1" applyProtection="1">
      <alignment horizontal="left" vertical="top" wrapText="1"/>
    </xf>
    <xf numFmtId="182" fontId="37" fillId="2" borderId="0" xfId="7" applyNumberFormat="1" applyFont="1" applyFill="1" applyAlignment="1" applyProtection="1">
      <alignment horizontal="left" vertical="center" wrapText="1"/>
    </xf>
    <xf numFmtId="0" fontId="37" fillId="2" borderId="0" xfId="7" applyFont="1" applyFill="1" applyAlignment="1" applyProtection="1">
      <alignment horizontal="distributed" vertical="center"/>
    </xf>
    <xf numFmtId="181" fontId="37" fillId="2" borderId="0" xfId="7" applyNumberFormat="1" applyFont="1" applyFill="1" applyAlignment="1" applyProtection="1">
      <alignment horizontal="distributed" vertical="center"/>
    </xf>
    <xf numFmtId="0" fontId="37" fillId="2" borderId="0" xfId="7" applyFont="1" applyFill="1" applyAlignment="1" applyProtection="1">
      <alignment horizontal="left" vertical="center" indent="1" shrinkToFit="1"/>
    </xf>
    <xf numFmtId="0" fontId="37" fillId="2" borderId="0" xfId="7" applyFont="1" applyFill="1" applyAlignment="1" applyProtection="1">
      <alignment horizontal="center" vertical="center"/>
    </xf>
    <xf numFmtId="0" fontId="49" fillId="0" borderId="0" xfId="2" applyFont="1" applyAlignment="1" applyProtection="1">
      <alignment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7" fillId="0" borderId="0" xfId="2" applyFont="1" applyAlignment="1" applyProtection="1">
      <alignment horizontal="center" vertical="center"/>
    </xf>
    <xf numFmtId="0" fontId="3" fillId="0" borderId="1" xfId="2" applyFont="1" applyBorder="1" applyAlignment="1" applyProtection="1">
      <alignment vertical="center"/>
    </xf>
    <xf numFmtId="0" fontId="3" fillId="0" borderId="2" xfId="2" applyFont="1" applyBorder="1" applyAlignment="1" applyProtection="1">
      <alignment vertical="center"/>
    </xf>
    <xf numFmtId="0" fontId="3" fillId="0" borderId="1" xfId="2" applyFont="1" applyBorder="1" applyAlignment="1" applyProtection="1">
      <alignment horizontal="left" wrapText="1"/>
    </xf>
    <xf numFmtId="0" fontId="6" fillId="0" borderId="10" xfId="2" applyFont="1" applyBorder="1" applyAlignment="1" applyProtection="1">
      <alignment horizontal="center" vertical="center"/>
    </xf>
    <xf numFmtId="0" fontId="6" fillId="0" borderId="11" xfId="2" applyFont="1" applyBorder="1" applyAlignment="1" applyProtection="1">
      <alignment horizontal="center" vertical="center"/>
    </xf>
    <xf numFmtId="0" fontId="6" fillId="0" borderId="13" xfId="2" applyFont="1" applyBorder="1" applyAlignment="1" applyProtection="1">
      <alignment vertical="center" wrapText="1"/>
    </xf>
    <xf numFmtId="0" fontId="6" fillId="0" borderId="14" xfId="2" applyFont="1" applyBorder="1" applyAlignment="1" applyProtection="1">
      <alignment vertical="center" wrapText="1"/>
    </xf>
    <xf numFmtId="0" fontId="6" fillId="0" borderId="15" xfId="2" applyFont="1" applyBorder="1" applyAlignment="1" applyProtection="1">
      <alignment vertical="center" wrapText="1"/>
    </xf>
    <xf numFmtId="0" fontId="6" fillId="0" borderId="16" xfId="2" applyFont="1" applyBorder="1" applyAlignment="1" applyProtection="1">
      <alignment vertical="center" wrapText="1"/>
    </xf>
    <xf numFmtId="0" fontId="6" fillId="0" borderId="12" xfId="2" applyFont="1" applyBorder="1" applyAlignment="1" applyProtection="1">
      <alignment vertical="center"/>
    </xf>
    <xf numFmtId="0" fontId="6" fillId="0" borderId="12" xfId="2" applyFont="1" applyBorder="1" applyAlignment="1" applyProtection="1">
      <alignment vertical="center" wrapText="1"/>
    </xf>
    <xf numFmtId="0" fontId="48" fillId="2" borderId="0" xfId="0" applyFont="1" applyFill="1" applyAlignment="1" applyProtection="1">
      <alignment vertical="center" wrapText="1"/>
    </xf>
    <xf numFmtId="0" fontId="12" fillId="6" borderId="10"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11" xfId="0" applyFont="1" applyFill="1" applyBorder="1" applyAlignment="1" applyProtection="1">
      <alignment horizontal="center" vertical="center"/>
    </xf>
    <xf numFmtId="0" fontId="15" fillId="6" borderId="19" xfId="4" applyNumberFormat="1" applyFont="1" applyFill="1" applyBorder="1" applyAlignment="1" applyProtection="1">
      <alignment horizontal="center" vertical="center"/>
    </xf>
    <xf numFmtId="0" fontId="15" fillId="6" borderId="1" xfId="0" applyFont="1" applyFill="1" applyBorder="1" applyAlignment="1" applyProtection="1">
      <alignment horizontal="center" vertical="center"/>
    </xf>
    <xf numFmtId="0" fontId="15" fillId="6" borderId="10" xfId="4" applyFont="1" applyFill="1" applyBorder="1" applyAlignment="1" applyProtection="1">
      <alignment horizontal="center" vertical="center"/>
    </xf>
    <xf numFmtId="0" fontId="15" fillId="6" borderId="2" xfId="4" applyFont="1" applyFill="1" applyBorder="1" applyAlignment="1" applyProtection="1">
      <alignment horizontal="center" vertical="center"/>
    </xf>
    <xf numFmtId="0" fontId="15" fillId="6" borderId="11" xfId="4" applyFont="1" applyFill="1" applyBorder="1" applyAlignment="1" applyProtection="1">
      <alignment horizontal="center" vertical="center"/>
    </xf>
    <xf numFmtId="0" fontId="15" fillId="6" borderId="10" xfId="4" applyFont="1" applyFill="1" applyBorder="1" applyAlignment="1" applyProtection="1">
      <alignment horizontal="center" vertical="center" shrinkToFit="1"/>
    </xf>
    <xf numFmtId="0" fontId="15" fillId="6" borderId="2" xfId="4" applyFont="1" applyFill="1" applyBorder="1" applyAlignment="1" applyProtection="1">
      <alignment horizontal="center" vertical="center" shrinkToFit="1"/>
    </xf>
    <xf numFmtId="0" fontId="15" fillId="6" borderId="11" xfId="4" applyFont="1" applyFill="1" applyBorder="1" applyAlignment="1" applyProtection="1">
      <alignment horizontal="center" vertical="center" shrinkToFit="1"/>
    </xf>
    <xf numFmtId="0" fontId="15" fillId="6" borderId="13" xfId="4" applyFont="1" applyFill="1" applyBorder="1" applyAlignment="1" applyProtection="1">
      <alignment horizontal="center" vertical="center"/>
    </xf>
    <xf numFmtId="0" fontId="15" fillId="6" borderId="19" xfId="4" applyFont="1" applyFill="1" applyBorder="1" applyAlignment="1" applyProtection="1">
      <alignment horizontal="center" vertical="center"/>
    </xf>
    <xf numFmtId="0" fontId="15" fillId="6" borderId="14" xfId="4" applyFont="1" applyFill="1" applyBorder="1" applyAlignment="1" applyProtection="1">
      <alignment horizontal="center" vertical="center"/>
    </xf>
    <xf numFmtId="0" fontId="15" fillId="6" borderId="18" xfId="4" applyFont="1" applyFill="1" applyBorder="1" applyAlignment="1" applyProtection="1">
      <alignment horizontal="center" vertical="center"/>
    </xf>
    <xf numFmtId="0" fontId="15" fillId="6" borderId="0" xfId="4" applyFont="1" applyFill="1" applyBorder="1" applyAlignment="1" applyProtection="1">
      <alignment horizontal="center" vertical="center"/>
    </xf>
    <xf numFmtId="0" fontId="15" fillId="6" borderId="17" xfId="4" applyFont="1" applyFill="1" applyBorder="1" applyAlignment="1" applyProtection="1">
      <alignment horizontal="center" vertical="center"/>
    </xf>
    <xf numFmtId="0" fontId="15" fillId="6" borderId="15" xfId="4" applyFont="1" applyFill="1" applyBorder="1" applyAlignment="1" applyProtection="1">
      <alignment horizontal="center" vertical="center"/>
    </xf>
    <xf numFmtId="0" fontId="15" fillId="6" borderId="1" xfId="4" applyFont="1" applyFill="1" applyBorder="1" applyAlignment="1" applyProtection="1">
      <alignment horizontal="center" vertical="center"/>
    </xf>
    <xf numFmtId="0" fontId="15" fillId="6" borderId="16" xfId="4" applyFont="1" applyFill="1" applyBorder="1" applyAlignment="1" applyProtection="1">
      <alignment horizontal="center" vertical="center"/>
    </xf>
    <xf numFmtId="0" fontId="15" fillId="6" borderId="10" xfId="4" applyFont="1" applyFill="1" applyBorder="1" applyAlignment="1" applyProtection="1">
      <alignment vertical="center" shrinkToFit="1"/>
    </xf>
    <xf numFmtId="0" fontId="15" fillId="6" borderId="2" xfId="4" applyFont="1" applyFill="1" applyBorder="1" applyAlignment="1" applyProtection="1">
      <alignment vertical="center" shrinkToFit="1"/>
    </xf>
    <xf numFmtId="0" fontId="15" fillId="6" borderId="11" xfId="4" applyFont="1" applyFill="1" applyBorder="1" applyAlignment="1" applyProtection="1">
      <alignment vertical="center" shrinkToFit="1"/>
    </xf>
    <xf numFmtId="0" fontId="15" fillId="6" borderId="12" xfId="4" applyFont="1" applyFill="1" applyBorder="1" applyAlignment="1" applyProtection="1">
      <alignment vertical="center" wrapText="1"/>
    </xf>
    <xf numFmtId="0" fontId="15" fillId="6" borderId="12" xfId="4" applyFont="1" applyFill="1" applyBorder="1" applyAlignment="1" applyProtection="1">
      <alignment vertical="center"/>
    </xf>
    <xf numFmtId="0" fontId="15" fillId="6" borderId="20" xfId="4" applyFont="1" applyFill="1" applyBorder="1" applyAlignment="1" applyProtection="1">
      <alignment vertical="center"/>
    </xf>
    <xf numFmtId="0" fontId="15" fillId="6" borderId="13" xfId="4" applyFont="1" applyFill="1" applyBorder="1" applyAlignment="1" applyProtection="1">
      <alignment vertical="center" shrinkToFit="1"/>
    </xf>
    <xf numFmtId="0" fontId="15" fillId="6" borderId="19" xfId="4" applyFont="1" applyFill="1" applyBorder="1" applyAlignment="1" applyProtection="1">
      <alignment vertical="center" shrinkToFit="1"/>
    </xf>
    <xf numFmtId="0" fontId="15" fillId="6" borderId="14" xfId="4" applyFont="1" applyFill="1" applyBorder="1" applyAlignment="1" applyProtection="1">
      <alignment vertical="center" shrinkToFit="1"/>
    </xf>
    <xf numFmtId="0" fontId="15" fillId="6" borderId="15" xfId="4" applyFont="1" applyFill="1" applyBorder="1" applyAlignment="1" applyProtection="1">
      <alignment vertical="center" shrinkToFit="1"/>
    </xf>
    <xf numFmtId="0" fontId="15" fillId="6" borderId="1" xfId="4" applyFont="1" applyFill="1" applyBorder="1" applyAlignment="1" applyProtection="1">
      <alignment vertical="center" shrinkToFit="1"/>
    </xf>
    <xf numFmtId="0" fontId="15" fillId="6" borderId="16" xfId="4" applyFont="1" applyFill="1" applyBorder="1" applyAlignment="1" applyProtection="1">
      <alignment vertical="center" shrinkToFit="1"/>
    </xf>
    <xf numFmtId="0" fontId="15" fillId="6" borderId="19" xfId="4" applyFont="1" applyFill="1" applyBorder="1" applyAlignment="1" applyProtection="1">
      <alignment vertical="center"/>
    </xf>
    <xf numFmtId="0" fontId="15" fillId="6" borderId="14" xfId="4" applyFont="1" applyFill="1" applyBorder="1" applyAlignment="1" applyProtection="1">
      <alignment vertical="center"/>
    </xf>
    <xf numFmtId="0" fontId="15" fillId="6" borderId="15" xfId="4" applyFont="1" applyFill="1" applyBorder="1" applyAlignment="1" applyProtection="1">
      <alignment horizontal="left" vertical="center" shrinkToFit="1"/>
    </xf>
    <xf numFmtId="0" fontId="15" fillId="6" borderId="1" xfId="4" applyFont="1" applyFill="1" applyBorder="1" applyAlignment="1" applyProtection="1">
      <alignment horizontal="left" vertical="center" shrinkToFit="1"/>
    </xf>
    <xf numFmtId="0" fontId="15" fillId="6" borderId="16" xfId="4" applyFont="1" applyFill="1" applyBorder="1" applyAlignment="1" applyProtection="1">
      <alignment horizontal="left" vertical="center" shrinkToFit="1"/>
    </xf>
    <xf numFmtId="0" fontId="15" fillId="6" borderId="10" xfId="4" applyFont="1" applyFill="1" applyBorder="1" applyAlignment="1" applyProtection="1">
      <alignment vertical="center"/>
    </xf>
    <xf numFmtId="0" fontId="15" fillId="6" borderId="2" xfId="4" applyFont="1" applyFill="1" applyBorder="1" applyAlignment="1" applyProtection="1">
      <alignment vertical="center"/>
    </xf>
    <xf numFmtId="0" fontId="15" fillId="6" borderId="11" xfId="4" applyFont="1" applyFill="1" applyBorder="1" applyAlignment="1" applyProtection="1">
      <alignment vertical="center"/>
    </xf>
    <xf numFmtId="0" fontId="12" fillId="0" borderId="0" xfId="0" applyFont="1" applyFill="1" applyAlignment="1" applyProtection="1">
      <alignment horizontal="center" vertical="center" wrapText="1"/>
    </xf>
    <xf numFmtId="0" fontId="12" fillId="0" borderId="0" xfId="0" applyFont="1" applyFill="1" applyAlignment="1" applyProtection="1">
      <alignment horizontal="center" vertical="center"/>
    </xf>
    <xf numFmtId="0" fontId="15" fillId="6" borderId="12" xfId="4" applyFont="1" applyFill="1" applyBorder="1" applyAlignment="1" applyProtection="1">
      <alignment horizontal="left" vertical="center" shrinkToFit="1"/>
    </xf>
    <xf numFmtId="0" fontId="18" fillId="6" borderId="10" xfId="4" applyFont="1" applyFill="1" applyBorder="1" applyAlignment="1" applyProtection="1">
      <alignment horizontal="center" vertical="center" shrinkToFit="1"/>
    </xf>
    <xf numFmtId="0" fontId="18" fillId="6" borderId="2" xfId="4" applyFont="1" applyFill="1" applyBorder="1" applyAlignment="1" applyProtection="1">
      <alignment horizontal="center" vertical="center" shrinkToFit="1"/>
    </xf>
    <xf numFmtId="0" fontId="18" fillId="6" borderId="11" xfId="4" applyFont="1" applyFill="1" applyBorder="1" applyAlignment="1" applyProtection="1">
      <alignment horizontal="center" vertical="center" shrinkToFit="1"/>
    </xf>
    <xf numFmtId="0" fontId="18" fillId="6" borderId="10" xfId="4" applyFont="1" applyFill="1" applyBorder="1" applyAlignment="1" applyProtection="1">
      <alignment horizontal="center" vertical="center"/>
    </xf>
    <xf numFmtId="0" fontId="18" fillId="6" borderId="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5" fillId="6" borderId="10" xfId="4" applyNumberFormat="1" applyFont="1" applyFill="1" applyBorder="1" applyAlignment="1" applyProtection="1">
      <alignment horizontal="center" vertical="center" shrinkToFit="1"/>
    </xf>
    <xf numFmtId="0" fontId="15" fillId="6" borderId="2" xfId="4" applyNumberFormat="1" applyFont="1" applyFill="1" applyBorder="1" applyAlignment="1" applyProtection="1">
      <alignment horizontal="center" vertical="center" shrinkToFit="1"/>
    </xf>
    <xf numFmtId="0" fontId="15" fillId="6" borderId="11" xfId="4" applyNumberFormat="1" applyFont="1" applyFill="1" applyBorder="1" applyAlignment="1" applyProtection="1">
      <alignment horizontal="center" vertical="center" shrinkToFit="1"/>
    </xf>
    <xf numFmtId="0" fontId="13" fillId="6" borderId="10" xfId="4" applyFont="1" applyFill="1" applyBorder="1" applyAlignment="1" applyProtection="1">
      <alignment horizontal="center" vertical="center"/>
    </xf>
    <xf numFmtId="0" fontId="13" fillId="6" borderId="2" xfId="4" applyFont="1" applyFill="1" applyBorder="1" applyAlignment="1" applyProtection="1">
      <alignment horizontal="center" vertical="center"/>
    </xf>
    <xf numFmtId="181" fontId="15" fillId="6" borderId="27" xfId="4" applyNumberFormat="1" applyFont="1" applyFill="1" applyBorder="1" applyAlignment="1" applyProtection="1">
      <alignment horizontal="center" vertical="center" shrinkToFit="1"/>
    </xf>
    <xf numFmtId="181" fontId="15" fillId="6" borderId="2" xfId="4" applyNumberFormat="1" applyFont="1" applyFill="1" applyBorder="1" applyAlignment="1" applyProtection="1">
      <alignment horizontal="center" vertical="center" shrinkToFit="1"/>
    </xf>
    <xf numFmtId="181" fontId="15" fillId="6" borderId="11" xfId="4" applyNumberFormat="1" applyFont="1" applyFill="1" applyBorder="1" applyAlignment="1" applyProtection="1">
      <alignment horizontal="center" vertical="center" shrinkToFit="1"/>
    </xf>
    <xf numFmtId="0" fontId="13" fillId="6" borderId="10" xfId="4" applyFont="1" applyFill="1" applyBorder="1" applyAlignment="1" applyProtection="1">
      <alignment horizontal="center" vertical="center" shrinkToFit="1"/>
    </xf>
    <xf numFmtId="0" fontId="13" fillId="6" borderId="2" xfId="4" applyFont="1" applyFill="1" applyBorder="1" applyAlignment="1" applyProtection="1">
      <alignment horizontal="center" vertical="center" shrinkToFit="1"/>
    </xf>
    <xf numFmtId="0" fontId="13" fillId="6" borderId="28" xfId="4" applyNumberFormat="1" applyFont="1" applyFill="1" applyBorder="1" applyAlignment="1" applyProtection="1">
      <alignment horizontal="center" vertical="center" shrinkToFit="1"/>
    </xf>
    <xf numFmtId="0" fontId="13" fillId="6" borderId="11" xfId="4" applyNumberFormat="1" applyFont="1" applyFill="1" applyBorder="1" applyAlignment="1" applyProtection="1">
      <alignment horizontal="center" vertical="center" shrinkToFit="1"/>
    </xf>
    <xf numFmtId="0" fontId="13" fillId="6" borderId="10" xfId="4" applyNumberFormat="1" applyFont="1" applyFill="1" applyBorder="1" applyAlignment="1" applyProtection="1">
      <alignment horizontal="center" vertical="center" shrinkToFit="1"/>
    </xf>
    <xf numFmtId="0" fontId="13" fillId="6" borderId="2" xfId="4" applyNumberFormat="1" applyFont="1" applyFill="1" applyBorder="1" applyAlignment="1" applyProtection="1">
      <alignment horizontal="center" vertical="center" shrinkToFit="1"/>
    </xf>
    <xf numFmtId="178" fontId="13" fillId="6" borderId="10" xfId="4" applyNumberFormat="1" applyFont="1" applyFill="1" applyBorder="1" applyAlignment="1" applyProtection="1">
      <alignment horizontal="right" vertical="center" shrinkToFit="1"/>
    </xf>
    <xf numFmtId="178" fontId="13" fillId="6" borderId="2" xfId="4" applyNumberFormat="1" applyFont="1" applyFill="1" applyBorder="1" applyAlignment="1" applyProtection="1">
      <alignment horizontal="right" vertical="center" shrinkToFit="1"/>
    </xf>
    <xf numFmtId="178" fontId="13" fillId="6" borderId="11" xfId="4" applyNumberFormat="1" applyFont="1" applyFill="1" applyBorder="1" applyAlignment="1" applyProtection="1">
      <alignment horizontal="right" vertical="center" shrinkToFit="1"/>
    </xf>
    <xf numFmtId="177" fontId="13" fillId="6" borderId="10" xfId="4" applyNumberFormat="1" applyFont="1" applyFill="1" applyBorder="1" applyAlignment="1" applyProtection="1">
      <alignment horizontal="right" vertical="center" shrinkToFit="1"/>
    </xf>
    <xf numFmtId="177" fontId="13" fillId="6" borderId="2" xfId="4" applyNumberFormat="1" applyFont="1" applyFill="1" applyBorder="1" applyAlignment="1" applyProtection="1">
      <alignment horizontal="right" vertical="center" shrinkToFit="1"/>
    </xf>
    <xf numFmtId="177" fontId="13" fillId="6" borderId="11" xfId="4" applyNumberFormat="1" applyFont="1" applyFill="1" applyBorder="1" applyAlignment="1" applyProtection="1">
      <alignment horizontal="right" vertical="center" shrinkToFit="1"/>
    </xf>
    <xf numFmtId="0" fontId="13" fillId="6" borderId="29" xfId="4" applyFont="1" applyFill="1" applyBorder="1" applyAlignment="1" applyProtection="1">
      <alignment horizontal="center" vertical="center"/>
    </xf>
    <xf numFmtId="0" fontId="13" fillId="6" borderId="30" xfId="4" applyFont="1" applyFill="1" applyBorder="1" applyAlignment="1" applyProtection="1">
      <alignment horizontal="center" vertical="center"/>
    </xf>
    <xf numFmtId="0" fontId="13" fillId="6" borderId="80" xfId="4" applyFont="1" applyFill="1" applyBorder="1" applyAlignment="1" applyProtection="1">
      <alignment horizontal="center" vertical="center"/>
    </xf>
    <xf numFmtId="181" fontId="15" fillId="6" borderId="31" xfId="4" applyNumberFormat="1" applyFont="1" applyFill="1" applyBorder="1" applyAlignment="1" applyProtection="1">
      <alignment horizontal="center" vertical="center" shrinkToFit="1"/>
    </xf>
    <xf numFmtId="181" fontId="15" fillId="6" borderId="30" xfId="4" applyNumberFormat="1" applyFont="1" applyFill="1" applyBorder="1" applyAlignment="1" applyProtection="1">
      <alignment horizontal="center" vertical="center" shrinkToFit="1"/>
    </xf>
    <xf numFmtId="181" fontId="15" fillId="6" borderId="32" xfId="4" applyNumberFormat="1" applyFont="1" applyFill="1" applyBorder="1" applyAlignment="1" applyProtection="1">
      <alignment horizontal="center" vertical="center" shrinkToFit="1"/>
    </xf>
    <xf numFmtId="0" fontId="13" fillId="6" borderId="29" xfId="4" applyFont="1" applyFill="1" applyBorder="1" applyAlignment="1" applyProtection="1">
      <alignment horizontal="center" vertical="center" shrinkToFit="1"/>
    </xf>
    <xf numFmtId="0" fontId="13" fillId="6" borderId="30" xfId="4" applyFont="1" applyFill="1" applyBorder="1" applyAlignment="1" applyProtection="1">
      <alignment horizontal="center" vertical="center" shrinkToFit="1"/>
    </xf>
    <xf numFmtId="0" fontId="13" fillId="6" borderId="79" xfId="4" applyFont="1" applyFill="1" applyBorder="1" applyAlignment="1" applyProtection="1">
      <alignment horizontal="center" vertical="center" shrinkToFit="1"/>
    </xf>
    <xf numFmtId="0" fontId="13" fillId="6" borderId="33" xfId="4" applyNumberFormat="1" applyFont="1" applyFill="1" applyBorder="1" applyAlignment="1" applyProtection="1">
      <alignment horizontal="center" vertical="center" shrinkToFit="1"/>
    </xf>
    <xf numFmtId="0" fontId="13" fillId="6" borderId="32" xfId="4" applyNumberFormat="1" applyFont="1" applyFill="1" applyBorder="1" applyAlignment="1" applyProtection="1">
      <alignment horizontal="center" vertical="center" shrinkToFit="1"/>
    </xf>
    <xf numFmtId="0" fontId="13" fillId="6" borderId="29" xfId="4" applyNumberFormat="1" applyFont="1" applyFill="1" applyBorder="1" applyAlignment="1" applyProtection="1">
      <alignment horizontal="center" vertical="center" shrinkToFit="1"/>
    </xf>
    <xf numFmtId="0" fontId="13" fillId="6" borderId="30" xfId="4" applyNumberFormat="1" applyFont="1" applyFill="1" applyBorder="1" applyAlignment="1" applyProtection="1">
      <alignment horizontal="center" vertical="center" shrinkToFit="1"/>
    </xf>
    <xf numFmtId="178" fontId="13" fillId="6" borderId="29" xfId="4" applyNumberFormat="1" applyFont="1" applyFill="1" applyBorder="1" applyAlignment="1" applyProtection="1">
      <alignment horizontal="right" vertical="center" shrinkToFit="1"/>
    </xf>
    <xf numFmtId="178" fontId="13" fillId="6" borderId="30" xfId="4" applyNumberFormat="1" applyFont="1" applyFill="1" applyBorder="1" applyAlignment="1" applyProtection="1">
      <alignment horizontal="right" vertical="center" shrinkToFit="1"/>
    </xf>
    <xf numFmtId="178" fontId="13" fillId="6" borderId="32" xfId="4" applyNumberFormat="1" applyFont="1" applyFill="1" applyBorder="1" applyAlignment="1" applyProtection="1">
      <alignment horizontal="right" vertical="center" shrinkToFit="1"/>
    </xf>
    <xf numFmtId="177" fontId="13" fillId="6" borderId="29" xfId="4" applyNumberFormat="1" applyFont="1" applyFill="1" applyBorder="1" applyAlignment="1" applyProtection="1">
      <alignment horizontal="right" vertical="center" shrinkToFit="1"/>
    </xf>
    <xf numFmtId="177" fontId="13" fillId="6" borderId="30" xfId="4" applyNumberFormat="1" applyFont="1" applyFill="1" applyBorder="1" applyAlignment="1" applyProtection="1">
      <alignment horizontal="right" vertical="center" shrinkToFit="1"/>
    </xf>
    <xf numFmtId="177" fontId="13" fillId="6" borderId="32" xfId="4" applyNumberFormat="1" applyFont="1" applyFill="1" applyBorder="1" applyAlignment="1" applyProtection="1">
      <alignment horizontal="right" vertical="center" shrinkToFit="1"/>
    </xf>
    <xf numFmtId="0" fontId="13" fillId="6" borderId="19" xfId="4" applyFont="1" applyFill="1" applyBorder="1" applyAlignment="1" applyProtection="1">
      <alignment vertical="center"/>
    </xf>
    <xf numFmtId="0" fontId="13" fillId="6" borderId="0" xfId="0" applyFont="1" applyFill="1" applyAlignment="1" applyProtection="1">
      <alignment horizontal="left" vertical="top" wrapText="1"/>
    </xf>
    <xf numFmtId="0" fontId="13" fillId="6" borderId="19" xfId="4" applyNumberFormat="1" applyFont="1" applyFill="1" applyBorder="1" applyAlignment="1" applyProtection="1">
      <alignment horizontal="center" vertical="center"/>
    </xf>
    <xf numFmtId="0" fontId="13" fillId="6" borderId="34" xfId="4" applyFont="1" applyFill="1" applyBorder="1" applyAlignment="1" applyProtection="1">
      <alignment horizontal="center" vertical="center"/>
    </xf>
    <xf numFmtId="0" fontId="13" fillId="6" borderId="35" xfId="4" applyFont="1" applyFill="1" applyBorder="1" applyAlignment="1" applyProtection="1">
      <alignment horizontal="center" vertical="center"/>
    </xf>
    <xf numFmtId="0" fontId="13" fillId="6" borderId="36" xfId="4" applyFont="1" applyFill="1" applyBorder="1" applyAlignment="1" applyProtection="1">
      <alignment horizontal="center" vertical="center"/>
    </xf>
    <xf numFmtId="178" fontId="13" fillId="6" borderId="34" xfId="4" applyNumberFormat="1" applyFont="1" applyFill="1" applyBorder="1" applyAlignment="1" applyProtection="1">
      <alignment horizontal="right" vertical="center" shrinkToFit="1"/>
    </xf>
    <xf numFmtId="178" fontId="13" fillId="6" borderId="35" xfId="4" applyNumberFormat="1" applyFont="1" applyFill="1" applyBorder="1" applyAlignment="1" applyProtection="1">
      <alignment horizontal="right" vertical="center" shrinkToFit="1"/>
    </xf>
    <xf numFmtId="178" fontId="13" fillId="6" borderId="36" xfId="4" applyNumberFormat="1" applyFont="1" applyFill="1" applyBorder="1" applyAlignment="1" applyProtection="1">
      <alignment horizontal="right" vertical="center" shrinkToFit="1"/>
    </xf>
    <xf numFmtId="177" fontId="13" fillId="6" borderId="34" xfId="4" applyNumberFormat="1" applyFont="1" applyFill="1" applyBorder="1" applyAlignment="1" applyProtection="1">
      <alignment horizontal="right" vertical="center" shrinkToFit="1"/>
    </xf>
    <xf numFmtId="177" fontId="13" fillId="6" borderId="35" xfId="4" applyNumberFormat="1" applyFont="1" applyFill="1" applyBorder="1" applyAlignment="1" applyProtection="1">
      <alignment horizontal="right" vertical="center" shrinkToFit="1"/>
    </xf>
    <xf numFmtId="177" fontId="13" fillId="6" borderId="36" xfId="4" applyNumberFormat="1" applyFont="1" applyFill="1" applyBorder="1" applyAlignment="1" applyProtection="1">
      <alignment horizontal="right" vertical="center" shrinkToFit="1"/>
    </xf>
    <xf numFmtId="0" fontId="42" fillId="6" borderId="10" xfId="4" applyFont="1" applyFill="1" applyBorder="1" applyAlignment="1" applyProtection="1">
      <alignment horizontal="center" vertical="center"/>
    </xf>
    <xf numFmtId="0" fontId="42" fillId="6" borderId="2" xfId="4" applyFont="1" applyFill="1" applyBorder="1" applyAlignment="1" applyProtection="1">
      <alignment horizontal="center" vertical="center"/>
    </xf>
    <xf numFmtId="0" fontId="42" fillId="6" borderId="10" xfId="4" applyFont="1" applyFill="1" applyBorder="1" applyAlignment="1" applyProtection="1">
      <alignment horizontal="center" vertical="center" shrinkToFit="1"/>
    </xf>
    <xf numFmtId="0" fontId="42" fillId="6" borderId="2" xfId="4" applyFont="1" applyFill="1" applyBorder="1" applyAlignment="1" applyProtection="1">
      <alignment horizontal="center" vertical="center" shrinkToFit="1"/>
    </xf>
    <xf numFmtId="0" fontId="42" fillId="6" borderId="28" xfId="4" applyNumberFormat="1" applyFont="1" applyFill="1" applyBorder="1" applyAlignment="1" applyProtection="1">
      <alignment horizontal="center" vertical="center" shrinkToFit="1"/>
    </xf>
    <xf numFmtId="0" fontId="42" fillId="6" borderId="11" xfId="4" applyNumberFormat="1" applyFont="1" applyFill="1" applyBorder="1" applyAlignment="1" applyProtection="1">
      <alignment horizontal="center" vertical="center" shrinkToFit="1"/>
    </xf>
    <xf numFmtId="0" fontId="42" fillId="6" borderId="10" xfId="4" applyNumberFormat="1" applyFont="1" applyFill="1" applyBorder="1" applyAlignment="1" applyProtection="1">
      <alignment horizontal="center" vertical="center" shrinkToFit="1"/>
    </xf>
    <xf numFmtId="0" fontId="42" fillId="6" borderId="2" xfId="4" applyNumberFormat="1" applyFont="1" applyFill="1" applyBorder="1" applyAlignment="1" applyProtection="1">
      <alignment horizontal="center" vertical="center" shrinkToFit="1"/>
    </xf>
    <xf numFmtId="0" fontId="13" fillId="6" borderId="13" xfId="4" applyFont="1" applyFill="1" applyBorder="1" applyAlignment="1" applyProtection="1">
      <alignment horizontal="center" vertical="center" wrapText="1"/>
    </xf>
    <xf numFmtId="0" fontId="13" fillId="6" borderId="18" xfId="4" applyFont="1" applyFill="1" applyBorder="1" applyAlignment="1" applyProtection="1">
      <alignment horizontal="center" vertical="center" wrapText="1"/>
    </xf>
    <xf numFmtId="0" fontId="13" fillId="6" borderId="15" xfId="4" applyFont="1" applyFill="1" applyBorder="1" applyAlignment="1" applyProtection="1">
      <alignment horizontal="center" vertical="center" wrapText="1"/>
    </xf>
    <xf numFmtId="0" fontId="17" fillId="6" borderId="12" xfId="4" applyFont="1" applyFill="1" applyBorder="1" applyAlignment="1" applyProtection="1">
      <alignment horizontal="center" vertical="center"/>
    </xf>
    <xf numFmtId="0" fontId="13" fillId="6" borderId="12" xfId="4" applyFont="1" applyFill="1" applyBorder="1" applyAlignment="1" applyProtection="1">
      <alignment horizontal="center" vertical="center" wrapText="1" shrinkToFit="1"/>
    </xf>
    <xf numFmtId="0" fontId="13" fillId="6" borderId="13" xfId="4" applyFont="1" applyFill="1" applyBorder="1" applyAlignment="1" applyProtection="1">
      <alignment horizontal="center" vertical="center" shrinkToFit="1"/>
    </xf>
    <xf numFmtId="0" fontId="13" fillId="6" borderId="19" xfId="4" applyFont="1" applyFill="1" applyBorder="1" applyAlignment="1" applyProtection="1">
      <alignment horizontal="center" vertical="center" shrinkToFit="1"/>
    </xf>
    <xf numFmtId="0" fontId="13" fillId="6" borderId="14" xfId="4" applyFont="1" applyFill="1" applyBorder="1" applyAlignment="1" applyProtection="1">
      <alignment horizontal="center" vertical="center" shrinkToFit="1"/>
    </xf>
    <xf numFmtId="0" fontId="13" fillId="6" borderId="18" xfId="4" applyFont="1" applyFill="1" applyBorder="1" applyAlignment="1" applyProtection="1">
      <alignment horizontal="center" vertical="center" shrinkToFit="1"/>
    </xf>
    <xf numFmtId="0" fontId="13" fillId="6" borderId="0" xfId="4" applyFont="1" applyFill="1" applyBorder="1" applyAlignment="1" applyProtection="1">
      <alignment horizontal="center" vertical="center" shrinkToFit="1"/>
    </xf>
    <xf numFmtId="0" fontId="13" fillId="6" borderId="17" xfId="4" applyFont="1" applyFill="1" applyBorder="1" applyAlignment="1" applyProtection="1">
      <alignment horizontal="center" vertical="center" shrinkToFit="1"/>
    </xf>
    <xf numFmtId="0" fontId="13" fillId="6" borderId="15" xfId="4" applyFont="1" applyFill="1" applyBorder="1" applyAlignment="1" applyProtection="1">
      <alignment horizontal="center" vertical="center" shrinkToFit="1"/>
    </xf>
    <xf numFmtId="0" fontId="13" fillId="6" borderId="1" xfId="4" applyFont="1" applyFill="1" applyBorder="1" applyAlignment="1" applyProtection="1">
      <alignment horizontal="center" vertical="center" shrinkToFit="1"/>
    </xf>
    <xf numFmtId="0" fontId="13" fillId="6" borderId="16" xfId="4" applyFont="1" applyFill="1" applyBorder="1" applyAlignment="1" applyProtection="1">
      <alignment horizontal="center" vertical="center" shrinkToFit="1"/>
    </xf>
    <xf numFmtId="0" fontId="13" fillId="6" borderId="13" xfId="4" applyFont="1" applyFill="1" applyBorder="1" applyAlignment="1" applyProtection="1">
      <alignment horizontal="left" vertical="center" shrinkToFit="1"/>
    </xf>
    <xf numFmtId="0" fontId="13" fillId="6" borderId="19" xfId="4" applyFont="1" applyFill="1" applyBorder="1" applyAlignment="1" applyProtection="1">
      <alignment horizontal="left" vertical="center" shrinkToFit="1"/>
    </xf>
    <xf numFmtId="0" fontId="13" fillId="6" borderId="14" xfId="4" applyFont="1" applyFill="1" applyBorder="1" applyAlignment="1" applyProtection="1">
      <alignment horizontal="left" vertical="center" shrinkToFit="1"/>
    </xf>
    <xf numFmtId="0" fontId="13" fillId="6" borderId="15" xfId="4" applyFont="1" applyFill="1" applyBorder="1" applyAlignment="1" applyProtection="1">
      <alignment horizontal="left" vertical="center" shrinkToFit="1"/>
    </xf>
    <xf numFmtId="0" fontId="13" fillId="6" borderId="1" xfId="4" applyFont="1" applyFill="1" applyBorder="1" applyAlignment="1" applyProtection="1">
      <alignment horizontal="left" vertical="center" shrinkToFit="1"/>
    </xf>
    <xf numFmtId="0" fontId="13" fillId="6" borderId="16" xfId="4" applyFont="1" applyFill="1" applyBorder="1" applyAlignment="1" applyProtection="1">
      <alignment horizontal="left" vertical="center" shrinkToFit="1"/>
    </xf>
    <xf numFmtId="0" fontId="13" fillId="6" borderId="11" xfId="4" applyFont="1" applyFill="1" applyBorder="1" applyAlignment="1" applyProtection="1">
      <alignment horizontal="center" vertical="center" shrinkToFit="1"/>
    </xf>
    <xf numFmtId="0" fontId="13" fillId="6" borderId="19" xfId="4" applyFont="1" applyFill="1" applyBorder="1" applyAlignment="1" applyProtection="1">
      <alignment horizontal="center" vertical="center" wrapText="1"/>
    </xf>
    <xf numFmtId="0" fontId="13" fillId="6" borderId="1" xfId="4" applyFont="1" applyFill="1" applyBorder="1" applyAlignment="1" applyProtection="1">
      <alignment horizontal="center" vertical="center" wrapText="1"/>
    </xf>
    <xf numFmtId="0" fontId="13" fillId="6" borderId="21" xfId="4" applyFont="1" applyFill="1" applyBorder="1" applyAlignment="1" applyProtection="1">
      <alignment horizontal="center" vertical="center"/>
    </xf>
    <xf numFmtId="0" fontId="13" fillId="6" borderId="19" xfId="4" applyFont="1" applyFill="1" applyBorder="1" applyAlignment="1" applyProtection="1">
      <alignment horizontal="center" vertical="center"/>
    </xf>
    <xf numFmtId="0" fontId="13" fillId="6" borderId="14" xfId="4" applyFont="1" applyFill="1" applyBorder="1" applyAlignment="1" applyProtection="1">
      <alignment horizontal="center" vertical="center"/>
    </xf>
    <xf numFmtId="0" fontId="13" fillId="6" borderId="24" xfId="4" applyFont="1" applyFill="1" applyBorder="1" applyAlignment="1" applyProtection="1">
      <alignment horizontal="center" vertical="center"/>
    </xf>
    <xf numFmtId="0" fontId="13" fillId="6" borderId="1" xfId="4" applyFont="1" applyFill="1" applyBorder="1" applyAlignment="1" applyProtection="1">
      <alignment horizontal="center" vertical="center"/>
    </xf>
    <xf numFmtId="0" fontId="13" fillId="6" borderId="16" xfId="4" applyFont="1" applyFill="1" applyBorder="1" applyAlignment="1" applyProtection="1">
      <alignment horizontal="center" vertical="center"/>
    </xf>
    <xf numFmtId="0" fontId="13" fillId="6" borderId="13" xfId="4" applyFont="1" applyFill="1" applyBorder="1" applyAlignment="1" applyProtection="1">
      <alignment horizontal="center" vertical="center" wrapText="1" shrinkToFit="1"/>
    </xf>
    <xf numFmtId="0" fontId="13" fillId="6" borderId="19" xfId="4" applyFont="1" applyFill="1" applyBorder="1" applyAlignment="1" applyProtection="1">
      <alignment horizontal="center" vertical="center" wrapText="1" shrinkToFit="1"/>
    </xf>
    <xf numFmtId="0" fontId="13" fillId="6" borderId="22" xfId="4" applyFont="1" applyFill="1" applyBorder="1" applyAlignment="1" applyProtection="1">
      <alignment horizontal="center" vertical="center" wrapText="1" shrinkToFit="1"/>
    </xf>
    <xf numFmtId="0" fontId="13" fillId="6" borderId="15" xfId="4" applyFont="1" applyFill="1" applyBorder="1" applyAlignment="1" applyProtection="1">
      <alignment horizontal="center" vertical="center" wrapText="1" shrinkToFit="1"/>
    </xf>
    <xf numFmtId="0" fontId="13" fillId="6" borderId="1" xfId="4" applyFont="1" applyFill="1" applyBorder="1" applyAlignment="1" applyProtection="1">
      <alignment horizontal="center" vertical="center" wrapText="1" shrinkToFit="1"/>
    </xf>
    <xf numFmtId="0" fontId="13" fillId="6" borderId="25" xfId="4" applyFont="1" applyFill="1" applyBorder="1" applyAlignment="1" applyProtection="1">
      <alignment horizontal="center" vertical="center" wrapText="1" shrinkToFit="1"/>
    </xf>
    <xf numFmtId="0" fontId="17" fillId="6" borderId="23" xfId="4" applyFont="1" applyFill="1" applyBorder="1" applyAlignment="1" applyProtection="1">
      <alignment horizontal="center" vertical="center" wrapText="1" shrinkToFit="1"/>
    </xf>
    <xf numFmtId="0" fontId="17" fillId="6" borderId="14" xfId="4" applyFont="1" applyFill="1" applyBorder="1" applyAlignment="1" applyProtection="1">
      <alignment horizontal="center" vertical="center" wrapText="1" shrinkToFit="1"/>
    </xf>
    <xf numFmtId="0" fontId="17" fillId="6" borderId="26" xfId="4" applyFont="1" applyFill="1" applyBorder="1" applyAlignment="1" applyProtection="1">
      <alignment horizontal="center" vertical="center" wrapText="1" shrinkToFit="1"/>
    </xf>
    <xf numFmtId="0" fontId="17" fillId="6" borderId="16" xfId="4" applyFont="1" applyFill="1" applyBorder="1" applyAlignment="1" applyProtection="1">
      <alignment horizontal="center" vertical="center" wrapText="1" shrinkToFit="1"/>
    </xf>
    <xf numFmtId="0" fontId="51" fillId="2" borderId="0" xfId="0" applyFont="1" applyFill="1" applyAlignment="1" applyProtection="1">
      <alignment vertical="center" wrapText="1"/>
    </xf>
    <xf numFmtId="0" fontId="13" fillId="6" borderId="13" xfId="4" applyFont="1" applyFill="1" applyBorder="1" applyAlignment="1" applyProtection="1">
      <alignment vertical="center" shrinkToFit="1"/>
    </xf>
    <xf numFmtId="0" fontId="13" fillId="6" borderId="19" xfId="4" applyFont="1" applyFill="1" applyBorder="1" applyAlignment="1" applyProtection="1">
      <alignment vertical="center" shrinkToFit="1"/>
    </xf>
    <xf numFmtId="0" fontId="13" fillId="6" borderId="14" xfId="4" applyFont="1" applyFill="1" applyBorder="1" applyAlignment="1" applyProtection="1">
      <alignment vertical="center" shrinkToFit="1"/>
    </xf>
    <xf numFmtId="0" fontId="13" fillId="6" borderId="15" xfId="4" applyFont="1" applyFill="1" applyBorder="1" applyAlignment="1" applyProtection="1">
      <alignment vertical="center" shrinkToFit="1"/>
    </xf>
    <xf numFmtId="0" fontId="13" fillId="6" borderId="1" xfId="4" applyFont="1" applyFill="1" applyBorder="1" applyAlignment="1" applyProtection="1">
      <alignment vertical="center" shrinkToFit="1"/>
    </xf>
    <xf numFmtId="0" fontId="13" fillId="6" borderId="16" xfId="4" applyFont="1" applyFill="1" applyBorder="1" applyAlignment="1" applyProtection="1">
      <alignment vertical="center" shrinkToFit="1"/>
    </xf>
    <xf numFmtId="0" fontId="13" fillId="6" borderId="10" xfId="4" applyFont="1" applyFill="1" applyBorder="1" applyAlignment="1" applyProtection="1">
      <alignment vertical="center"/>
    </xf>
    <xf numFmtId="0" fontId="13" fillId="6" borderId="2" xfId="4" applyFont="1" applyFill="1" applyBorder="1" applyAlignment="1" applyProtection="1">
      <alignment vertical="center"/>
    </xf>
    <xf numFmtId="0" fontId="13" fillId="6" borderId="11" xfId="4" applyFont="1" applyFill="1" applyBorder="1" applyAlignment="1" applyProtection="1">
      <alignment vertical="center"/>
    </xf>
    <xf numFmtId="0" fontId="13" fillId="6" borderId="11" xfId="4" applyFont="1" applyFill="1" applyBorder="1" applyAlignment="1" applyProtection="1">
      <alignment horizontal="center" vertical="center"/>
    </xf>
    <xf numFmtId="0" fontId="12" fillId="2" borderId="0" xfId="0" applyFont="1" applyFill="1" applyAlignment="1" applyProtection="1">
      <alignment horizontal="center" vertical="center" wrapText="1"/>
    </xf>
    <xf numFmtId="0" fontId="12" fillId="2" borderId="0" xfId="0" applyFont="1" applyFill="1" applyAlignment="1" applyProtection="1">
      <alignment horizontal="center" vertical="center"/>
    </xf>
    <xf numFmtId="0" fontId="13" fillId="6" borderId="12" xfId="4" applyFont="1" applyFill="1" applyBorder="1" applyAlignment="1" applyProtection="1">
      <alignment vertical="center"/>
    </xf>
    <xf numFmtId="0" fontId="13" fillId="6" borderId="12" xfId="4" applyFont="1" applyFill="1" applyBorder="1" applyAlignment="1" applyProtection="1">
      <alignment horizontal="left" vertical="center" shrinkToFit="1"/>
    </xf>
    <xf numFmtId="0" fontId="14" fillId="6" borderId="10" xfId="4" applyFont="1" applyFill="1" applyBorder="1" applyAlignment="1" applyProtection="1">
      <alignment horizontal="center" vertical="center" shrinkToFit="1"/>
    </xf>
    <xf numFmtId="0" fontId="14" fillId="6" borderId="2" xfId="4" applyFont="1" applyFill="1" applyBorder="1" applyAlignment="1" applyProtection="1">
      <alignment horizontal="center" vertical="center" shrinkToFit="1"/>
    </xf>
    <xf numFmtId="0" fontId="14" fillId="6" borderId="11" xfId="4" applyFont="1" applyFill="1" applyBorder="1" applyAlignment="1" applyProtection="1">
      <alignment horizontal="center" vertical="center" shrinkToFit="1"/>
    </xf>
    <xf numFmtId="0" fontId="14" fillId="6" borderId="10" xfId="4" applyFont="1" applyFill="1" applyBorder="1" applyAlignment="1" applyProtection="1">
      <alignment horizontal="center" vertical="center"/>
    </xf>
    <xf numFmtId="0" fontId="14" fillId="6" borderId="2" xfId="4" applyFont="1" applyFill="1" applyBorder="1" applyAlignment="1" applyProtection="1">
      <alignment horizontal="center" vertical="center"/>
    </xf>
    <xf numFmtId="0" fontId="14" fillId="6" borderId="11" xfId="4" applyFont="1" applyFill="1" applyBorder="1" applyAlignment="1" applyProtection="1">
      <alignment horizontal="center" vertical="center"/>
    </xf>
    <xf numFmtId="0" fontId="50" fillId="2" borderId="0" xfId="0" applyFont="1" applyFill="1" applyAlignment="1" applyProtection="1">
      <alignment horizontal="left" vertical="center" wrapText="1"/>
    </xf>
    <xf numFmtId="0" fontId="15" fillId="6" borderId="0" xfId="0" applyFont="1" applyFill="1" applyAlignment="1" applyProtection="1">
      <alignment vertical="center"/>
    </xf>
    <xf numFmtId="0" fontId="15" fillId="6" borderId="0" xfId="4" applyFont="1" applyFill="1" applyBorder="1" applyAlignment="1" applyProtection="1">
      <alignment vertical="center" shrinkToFit="1"/>
    </xf>
    <xf numFmtId="0" fontId="15" fillId="6" borderId="0" xfId="4" applyFont="1" applyFill="1" applyBorder="1" applyAlignment="1" applyProtection="1">
      <alignment vertical="center"/>
    </xf>
    <xf numFmtId="0" fontId="15" fillId="6" borderId="0" xfId="0" applyFont="1" applyFill="1" applyBorder="1" applyAlignment="1" applyProtection="1">
      <alignment vertical="center"/>
    </xf>
    <xf numFmtId="0" fontId="15" fillId="6" borderId="0" xfId="0" applyFont="1" applyFill="1" applyBorder="1" applyAlignment="1" applyProtection="1">
      <alignment horizontal="left" vertical="center" shrinkToFit="1"/>
    </xf>
    <xf numFmtId="0" fontId="15" fillId="6" borderId="34" xfId="4" applyFont="1" applyFill="1" applyBorder="1" applyAlignment="1" applyProtection="1">
      <alignment horizontal="center" vertical="center"/>
    </xf>
    <xf numFmtId="0" fontId="15" fillId="6" borderId="35" xfId="4" applyFont="1" applyFill="1" applyBorder="1" applyAlignment="1" applyProtection="1">
      <alignment horizontal="center" vertical="center"/>
    </xf>
    <xf numFmtId="179" fontId="15" fillId="6" borderId="34" xfId="4" applyNumberFormat="1" applyFont="1" applyFill="1" applyBorder="1" applyAlignment="1" applyProtection="1">
      <alignment horizontal="right" vertical="center" shrinkToFit="1"/>
    </xf>
    <xf numFmtId="179" fontId="15" fillId="6" borderId="35" xfId="4" applyNumberFormat="1" applyFont="1" applyFill="1" applyBorder="1" applyAlignment="1" applyProtection="1">
      <alignment horizontal="right" vertical="center" shrinkToFit="1"/>
    </xf>
    <xf numFmtId="179" fontId="15" fillId="6" borderId="36" xfId="4" applyNumberFormat="1" applyFont="1" applyFill="1" applyBorder="1" applyAlignment="1" applyProtection="1">
      <alignment horizontal="right" vertical="center" shrinkToFit="1"/>
    </xf>
    <xf numFmtId="180" fontId="15" fillId="6" borderId="34" xfId="4" applyNumberFormat="1" applyFont="1" applyFill="1" applyBorder="1" applyAlignment="1" applyProtection="1">
      <alignment horizontal="right" vertical="center" shrinkToFit="1"/>
    </xf>
    <xf numFmtId="180" fontId="15" fillId="6" borderId="35" xfId="4" applyNumberFormat="1" applyFont="1" applyFill="1" applyBorder="1" applyAlignment="1" applyProtection="1">
      <alignment horizontal="right" vertical="center" shrinkToFit="1"/>
    </xf>
    <xf numFmtId="180" fontId="15" fillId="6" borderId="36" xfId="4" applyNumberFormat="1" applyFont="1" applyFill="1" applyBorder="1" applyAlignment="1" applyProtection="1">
      <alignment horizontal="right" vertical="center" shrinkToFit="1"/>
    </xf>
    <xf numFmtId="177" fontId="15" fillId="6" borderId="34" xfId="4" applyNumberFormat="1" applyFont="1" applyFill="1" applyBorder="1" applyAlignment="1" applyProtection="1">
      <alignment horizontal="right" vertical="center" shrinkToFit="1"/>
    </xf>
    <xf numFmtId="177" fontId="15" fillId="6" borderId="35" xfId="4" applyNumberFormat="1" applyFont="1" applyFill="1" applyBorder="1" applyAlignment="1" applyProtection="1">
      <alignment horizontal="right" vertical="center" shrinkToFit="1"/>
    </xf>
    <xf numFmtId="177" fontId="15" fillId="6" borderId="36" xfId="4" applyNumberFormat="1" applyFont="1" applyFill="1" applyBorder="1" applyAlignment="1" applyProtection="1">
      <alignment horizontal="right" vertical="center" shrinkToFit="1"/>
    </xf>
    <xf numFmtId="0" fontId="15" fillId="6" borderId="13" xfId="4" applyFont="1" applyFill="1" applyBorder="1" applyAlignment="1" applyProtection="1">
      <alignment horizontal="center" vertical="center" shrinkToFit="1"/>
    </xf>
    <xf numFmtId="0" fontId="15" fillId="6" borderId="19" xfId="4" applyFont="1" applyFill="1" applyBorder="1" applyAlignment="1" applyProtection="1">
      <alignment horizontal="center" vertical="center" shrinkToFit="1"/>
    </xf>
    <xf numFmtId="0" fontId="15" fillId="6" borderId="14" xfId="4" applyFont="1" applyFill="1" applyBorder="1" applyAlignment="1" applyProtection="1">
      <alignment horizontal="center" vertical="center" shrinkToFit="1"/>
    </xf>
    <xf numFmtId="0" fontId="15" fillId="6" borderId="15" xfId="4" applyFont="1" applyFill="1" applyBorder="1" applyAlignment="1" applyProtection="1">
      <alignment horizontal="center" vertical="center" shrinkToFit="1"/>
    </xf>
    <xf numFmtId="0" fontId="15" fillId="6" borderId="1" xfId="4" applyFont="1" applyFill="1" applyBorder="1" applyAlignment="1" applyProtection="1">
      <alignment horizontal="center" vertical="center" shrinkToFit="1"/>
    </xf>
    <xf numFmtId="0" fontId="15" fillId="6" borderId="16" xfId="4" applyFont="1" applyFill="1" applyBorder="1" applyAlignment="1" applyProtection="1">
      <alignment horizontal="center" vertical="center" shrinkToFit="1"/>
    </xf>
    <xf numFmtId="0" fontId="47" fillId="6" borderId="15" xfId="4" applyFont="1" applyFill="1" applyBorder="1" applyAlignment="1" applyProtection="1">
      <alignment horizontal="center" vertical="center" wrapText="1" shrinkToFit="1"/>
    </xf>
    <xf numFmtId="0" fontId="47" fillId="6" borderId="1" xfId="4" applyFont="1" applyFill="1" applyBorder="1" applyAlignment="1" applyProtection="1">
      <alignment horizontal="center" vertical="center" wrapText="1" shrinkToFit="1"/>
    </xf>
    <xf numFmtId="0" fontId="47" fillId="6" borderId="16" xfId="4" applyFont="1" applyFill="1" applyBorder="1" applyAlignment="1" applyProtection="1">
      <alignment horizontal="center" vertical="center" wrapText="1" shrinkToFit="1"/>
    </xf>
    <xf numFmtId="0" fontId="15" fillId="6" borderId="3" xfId="4" applyFont="1" applyFill="1" applyBorder="1" applyAlignment="1" applyProtection="1">
      <alignment horizontal="center" vertical="center" wrapText="1"/>
    </xf>
    <xf numFmtId="0" fontId="15" fillId="6" borderId="5" xfId="4" applyFont="1" applyFill="1" applyBorder="1" applyAlignment="1" applyProtection="1">
      <alignment horizontal="center" vertical="center" wrapText="1"/>
    </xf>
    <xf numFmtId="0" fontId="47" fillId="6" borderId="37" xfId="4" applyFont="1" applyFill="1" applyBorder="1" applyAlignment="1" applyProtection="1">
      <alignment horizontal="center" vertical="center" shrinkToFit="1"/>
    </xf>
    <xf numFmtId="0" fontId="47" fillId="6" borderId="38" xfId="4" applyFont="1" applyFill="1" applyBorder="1" applyAlignment="1" applyProtection="1">
      <alignment horizontal="center" vertical="center" shrinkToFit="1"/>
    </xf>
    <xf numFmtId="0" fontId="47" fillId="6" borderId="39" xfId="4" applyFont="1" applyFill="1" applyBorder="1" applyAlignment="1" applyProtection="1">
      <alignment horizontal="center" vertical="center" shrinkToFit="1"/>
    </xf>
    <xf numFmtId="0" fontId="15" fillId="6" borderId="13" xfId="4" applyFont="1" applyFill="1" applyBorder="1" applyAlignment="1" applyProtection="1">
      <alignment horizontal="center" vertical="center" wrapText="1"/>
    </xf>
    <xf numFmtId="0" fontId="15" fillId="6" borderId="19" xfId="4" applyFont="1" applyFill="1" applyBorder="1" applyAlignment="1" applyProtection="1">
      <alignment horizontal="center" vertical="center" wrapText="1"/>
    </xf>
    <xf numFmtId="0" fontId="15" fillId="6" borderId="14" xfId="4" applyFont="1" applyFill="1" applyBorder="1" applyAlignment="1" applyProtection="1">
      <alignment horizontal="center" vertical="center" wrapText="1"/>
    </xf>
    <xf numFmtId="0" fontId="15" fillId="6" borderId="15" xfId="4" applyFont="1" applyFill="1" applyBorder="1" applyAlignment="1" applyProtection="1">
      <alignment horizontal="center" vertical="center" wrapText="1"/>
    </xf>
    <xf numFmtId="0" fontId="15" fillId="6" borderId="1" xfId="4" applyFont="1" applyFill="1" applyBorder="1" applyAlignment="1" applyProtection="1">
      <alignment horizontal="center" vertical="center" wrapText="1"/>
    </xf>
    <xf numFmtId="0" fontId="15" fillId="6" borderId="16" xfId="4" applyFont="1" applyFill="1" applyBorder="1" applyAlignment="1" applyProtection="1">
      <alignment horizontal="center" vertical="center" wrapText="1"/>
    </xf>
    <xf numFmtId="0" fontId="47" fillId="6" borderId="12" xfId="4" applyFont="1" applyFill="1" applyBorder="1" applyAlignment="1" applyProtection="1">
      <alignment horizontal="center" vertical="center" wrapText="1" shrinkToFit="1"/>
    </xf>
    <xf numFmtId="0" fontId="47" fillId="6" borderId="12" xfId="4" applyFont="1" applyFill="1" applyBorder="1" applyAlignment="1" applyProtection="1">
      <alignment horizontal="center" vertical="center" shrinkToFit="1"/>
    </xf>
    <xf numFmtId="0" fontId="47" fillId="6" borderId="13" xfId="4" applyFont="1" applyFill="1" applyBorder="1" applyAlignment="1" applyProtection="1">
      <alignment horizontal="center" vertical="center" wrapText="1" shrinkToFit="1"/>
    </xf>
    <xf numFmtId="0" fontId="47" fillId="6" borderId="19" xfId="4" applyFont="1" applyFill="1" applyBorder="1" applyAlignment="1" applyProtection="1">
      <alignment horizontal="center" vertical="center" wrapText="1" shrinkToFit="1"/>
    </xf>
    <xf numFmtId="0" fontId="47" fillId="6" borderId="14" xfId="4" applyFont="1" applyFill="1" applyBorder="1" applyAlignment="1" applyProtection="1">
      <alignment horizontal="center" vertical="center" wrapText="1" shrinkToFit="1"/>
    </xf>
    <xf numFmtId="0" fontId="15" fillId="6" borderId="43" xfId="4" applyFont="1" applyFill="1" applyBorder="1" applyAlignment="1" applyProtection="1">
      <alignment vertical="center"/>
    </xf>
    <xf numFmtId="0" fontId="15" fillId="6" borderId="5" xfId="4" applyFont="1" applyFill="1" applyBorder="1" applyAlignment="1" applyProtection="1">
      <alignment horizontal="center" vertical="center"/>
    </xf>
    <xf numFmtId="0" fontId="15" fillId="6" borderId="0" xfId="0" applyFont="1" applyFill="1" applyAlignment="1" applyProtection="1">
      <alignment vertical="top" wrapText="1"/>
    </xf>
    <xf numFmtId="0" fontId="15" fillId="2" borderId="47"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2" fillId="6" borderId="10" xfId="0" applyFont="1" applyFill="1" applyBorder="1" applyAlignment="1" applyProtection="1">
      <alignment horizontal="center" vertical="center" shrinkToFit="1"/>
    </xf>
    <xf numFmtId="0" fontId="12" fillId="6" borderId="2" xfId="0" applyFont="1" applyFill="1" applyBorder="1" applyAlignment="1" applyProtection="1">
      <alignment horizontal="center" vertical="center" shrinkToFit="1"/>
    </xf>
    <xf numFmtId="0" fontId="12" fillId="6" borderId="11" xfId="0" applyFont="1" applyFill="1" applyBorder="1" applyAlignment="1" applyProtection="1">
      <alignment horizontal="center" vertical="center" shrinkToFit="1"/>
    </xf>
    <xf numFmtId="0" fontId="15" fillId="2" borderId="2"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14" xfId="0" applyFont="1" applyFill="1" applyBorder="1" applyAlignment="1" applyProtection="1">
      <alignment horizontal="center" vertical="center"/>
    </xf>
    <xf numFmtId="0" fontId="15" fillId="2" borderId="18"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5" xfId="0"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5" fillId="2" borderId="16" xfId="0" applyFont="1" applyFill="1" applyBorder="1" applyAlignment="1" applyProtection="1">
      <alignment horizontal="center" vertical="center"/>
    </xf>
    <xf numFmtId="0" fontId="15" fillId="2" borderId="0" xfId="0" applyFont="1" applyFill="1" applyAlignment="1" applyProtection="1">
      <alignment horizontal="right" vertical="center" wrapText="1"/>
    </xf>
    <xf numFmtId="0" fontId="15" fillId="2" borderId="1" xfId="0" applyFont="1" applyFill="1" applyBorder="1" applyAlignment="1" applyProtection="1">
      <alignment horizontal="center" vertical="center" shrinkToFi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47" fillId="2" borderId="13" xfId="0" applyFont="1" applyFill="1" applyBorder="1" applyAlignment="1" applyProtection="1">
      <alignment horizontal="center" vertical="center" wrapText="1"/>
    </xf>
    <xf numFmtId="0" fontId="47" fillId="2" borderId="14"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47" fillId="2" borderId="17" xfId="0" applyFont="1" applyFill="1" applyBorder="1" applyAlignment="1" applyProtection="1">
      <alignment horizontal="center" vertical="center" wrapText="1"/>
    </xf>
    <xf numFmtId="0" fontId="47" fillId="2" borderId="15"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9"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shrinkToFit="1"/>
    </xf>
    <xf numFmtId="0" fontId="32" fillId="5" borderId="59" xfId="2" applyFont="1" applyFill="1" applyBorder="1" applyAlignment="1" applyProtection="1">
      <alignment vertical="center" shrinkToFit="1"/>
    </xf>
    <xf numFmtId="0" fontId="32" fillId="5" borderId="62" xfId="2" applyFont="1" applyFill="1" applyBorder="1" applyAlignment="1" applyProtection="1">
      <alignment vertical="center" shrinkToFit="1"/>
    </xf>
    <xf numFmtId="0" fontId="32" fillId="5" borderId="62" xfId="2" applyFont="1" applyFill="1" applyBorder="1" applyAlignment="1" applyProtection="1">
      <alignment vertical="center"/>
    </xf>
    <xf numFmtId="0" fontId="32" fillId="5" borderId="66" xfId="2" applyFont="1" applyFill="1" applyBorder="1" applyAlignment="1" applyProtection="1">
      <alignment vertical="center"/>
    </xf>
    <xf numFmtId="0" fontId="32" fillId="5" borderId="73" xfId="2" applyFont="1" applyFill="1" applyBorder="1" applyAlignment="1" applyProtection="1">
      <alignment vertical="center" shrinkToFit="1"/>
    </xf>
    <xf numFmtId="0" fontId="32" fillId="5" borderId="66" xfId="2" applyFont="1" applyFill="1" applyBorder="1" applyAlignment="1" applyProtection="1">
      <alignment vertical="center" shrinkToFit="1"/>
    </xf>
    <xf numFmtId="58" fontId="32" fillId="5" borderId="59" xfId="2" applyNumberFormat="1" applyFont="1" applyFill="1" applyBorder="1" applyAlignment="1" applyProtection="1">
      <alignment vertical="center"/>
    </xf>
    <xf numFmtId="0" fontId="32" fillId="5" borderId="62" xfId="2" applyFont="1" applyFill="1" applyBorder="1" applyAlignment="1" applyProtection="1">
      <alignment horizontal="right" vertical="center"/>
    </xf>
    <xf numFmtId="0" fontId="32" fillId="6" borderId="62" xfId="2" applyFont="1" applyFill="1" applyBorder="1" applyAlignment="1" applyProtection="1">
      <alignment vertical="center" wrapText="1"/>
    </xf>
    <xf numFmtId="0" fontId="32" fillId="6" borderId="66" xfId="2" applyFont="1" applyFill="1" applyBorder="1" applyAlignment="1" applyProtection="1">
      <alignment horizontal="right" vertical="center"/>
    </xf>
    <xf numFmtId="0" fontId="41" fillId="5" borderId="12" xfId="6" applyFont="1" applyFill="1" applyBorder="1" applyAlignment="1" applyProtection="1">
      <alignment horizontal="center" vertical="center"/>
    </xf>
    <xf numFmtId="38" fontId="45" fillId="6" borderId="4" xfId="1" applyFont="1" applyFill="1" applyBorder="1" applyAlignment="1" applyProtection="1">
      <alignment horizontal="center" vertical="center"/>
    </xf>
    <xf numFmtId="38" fontId="3" fillId="6" borderId="4" xfId="1" applyFont="1" applyFill="1" applyBorder="1" applyAlignment="1" applyProtection="1">
      <alignment horizontal="center" vertical="center"/>
    </xf>
    <xf numFmtId="38" fontId="3" fillId="6" borderId="4" xfId="2" applyNumberFormat="1" applyFont="1" applyFill="1" applyBorder="1" applyAlignment="1" applyProtection="1">
      <alignment vertical="center" wrapText="1"/>
    </xf>
    <xf numFmtId="0" fontId="15" fillId="6" borderId="12" xfId="4" applyFont="1" applyFill="1" applyBorder="1" applyAlignment="1" applyProtection="1">
      <alignment horizontal="center" vertical="center"/>
    </xf>
    <xf numFmtId="0" fontId="15" fillId="6" borderId="12" xfId="4" applyFont="1" applyFill="1" applyBorder="1" applyAlignment="1" applyProtection="1">
      <alignment horizontal="center" vertical="center"/>
    </xf>
    <xf numFmtId="0" fontId="15" fillId="6" borderId="18" xfId="4" applyFont="1" applyFill="1" applyBorder="1" applyAlignment="1" applyProtection="1">
      <alignment vertical="top" wrapText="1"/>
    </xf>
    <xf numFmtId="0" fontId="15" fillId="6" borderId="0" xfId="4" applyFont="1" applyFill="1" applyBorder="1" applyAlignment="1" applyProtection="1">
      <alignment vertical="top" wrapText="1"/>
    </xf>
    <xf numFmtId="0" fontId="15" fillId="6" borderId="17" xfId="4" applyFont="1" applyFill="1" applyBorder="1" applyAlignment="1" applyProtection="1">
      <alignment vertical="top" wrapText="1"/>
    </xf>
    <xf numFmtId="0" fontId="15" fillId="6" borderId="15" xfId="4" applyFont="1" applyFill="1" applyBorder="1" applyAlignment="1" applyProtection="1">
      <alignment vertical="top" wrapText="1"/>
    </xf>
    <xf numFmtId="0" fontId="15" fillId="6" borderId="1" xfId="4" applyFont="1" applyFill="1" applyBorder="1" applyAlignment="1" applyProtection="1">
      <alignment vertical="top" wrapText="1"/>
    </xf>
    <xf numFmtId="0" fontId="15" fillId="6" borderId="16" xfId="4" applyFont="1" applyFill="1" applyBorder="1" applyAlignment="1" applyProtection="1">
      <alignment vertical="top" wrapText="1"/>
    </xf>
    <xf numFmtId="0" fontId="15" fillId="6" borderId="13" xfId="4" applyFont="1" applyFill="1" applyBorder="1" applyAlignment="1" applyProtection="1">
      <alignment vertical="top" wrapText="1"/>
    </xf>
    <xf numFmtId="0" fontId="15" fillId="6" borderId="19" xfId="4" applyFont="1" applyFill="1" applyBorder="1" applyAlignment="1" applyProtection="1">
      <alignment vertical="top" wrapText="1"/>
    </xf>
    <xf numFmtId="0" fontId="15" fillId="6" borderId="14" xfId="4" applyFont="1" applyFill="1" applyBorder="1" applyAlignment="1" applyProtection="1">
      <alignment vertical="top" wrapText="1"/>
    </xf>
    <xf numFmtId="0" fontId="15" fillId="6" borderId="13" xfId="4" applyFont="1" applyFill="1" applyBorder="1" applyAlignment="1" applyProtection="1">
      <alignment horizontal="center" vertical="top"/>
    </xf>
    <xf numFmtId="0" fontId="15" fillId="6" borderId="19" xfId="4" applyFont="1" applyFill="1" applyBorder="1" applyAlignment="1" applyProtection="1">
      <alignment horizontal="center" vertical="top"/>
    </xf>
    <xf numFmtId="0" fontId="15" fillId="6" borderId="14" xfId="4" applyFont="1" applyFill="1" applyBorder="1" applyAlignment="1" applyProtection="1">
      <alignment horizontal="center" vertical="top"/>
    </xf>
    <xf numFmtId="0" fontId="15" fillId="6" borderId="13" xfId="4" applyFont="1" applyFill="1" applyBorder="1" applyAlignment="1" applyProtection="1">
      <alignment vertical="top" wrapText="1" shrinkToFit="1"/>
    </xf>
    <xf numFmtId="0" fontId="15" fillId="6" borderId="19" xfId="4" applyFont="1" applyFill="1" applyBorder="1" applyAlignment="1" applyProtection="1">
      <alignment vertical="top" shrinkToFit="1"/>
    </xf>
    <xf numFmtId="0" fontId="15" fillId="6" borderId="14" xfId="4" applyFont="1" applyFill="1" applyBorder="1" applyAlignment="1" applyProtection="1">
      <alignment vertical="top" shrinkToFit="1"/>
    </xf>
    <xf numFmtId="0" fontId="15" fillId="6" borderId="18" xfId="4" applyFont="1" applyFill="1" applyBorder="1" applyAlignment="1" applyProtection="1">
      <alignment horizontal="center" vertical="top"/>
    </xf>
    <xf numFmtId="0" fontId="15" fillId="6" borderId="0" xfId="4" applyFont="1" applyFill="1" applyBorder="1" applyAlignment="1" applyProtection="1">
      <alignment horizontal="center" vertical="top"/>
    </xf>
    <xf numFmtId="0" fontId="15" fillId="6" borderId="17" xfId="4" applyFont="1" applyFill="1" applyBorder="1" applyAlignment="1" applyProtection="1">
      <alignment horizontal="center" vertical="top"/>
    </xf>
    <xf numFmtId="0" fontId="15" fillId="6" borderId="18" xfId="4" applyFont="1" applyFill="1" applyBorder="1" applyAlignment="1" applyProtection="1">
      <alignment vertical="top" shrinkToFit="1"/>
    </xf>
    <xf numFmtId="0" fontId="15" fillId="6" borderId="0" xfId="4" applyFont="1" applyFill="1" applyBorder="1" applyAlignment="1" applyProtection="1">
      <alignment vertical="top" shrinkToFit="1"/>
    </xf>
    <xf numFmtId="0" fontId="15" fillId="6" borderId="17" xfId="4" applyFont="1" applyFill="1" applyBorder="1" applyAlignment="1" applyProtection="1">
      <alignment vertical="top" shrinkToFit="1"/>
    </xf>
    <xf numFmtId="0" fontId="15" fillId="6" borderId="15" xfId="4" applyFont="1" applyFill="1" applyBorder="1" applyAlignment="1" applyProtection="1">
      <alignment horizontal="center" vertical="top"/>
    </xf>
    <xf numFmtId="0" fontId="15" fillId="6" borderId="1" xfId="4" applyFont="1" applyFill="1" applyBorder="1" applyAlignment="1" applyProtection="1">
      <alignment horizontal="center" vertical="top"/>
    </xf>
    <xf numFmtId="0" fontId="15" fillId="6" borderId="16" xfId="4" applyFont="1" applyFill="1" applyBorder="1" applyAlignment="1" applyProtection="1">
      <alignment horizontal="center" vertical="top"/>
    </xf>
    <xf numFmtId="0" fontId="15" fillId="6" borderId="15" xfId="4" applyFont="1" applyFill="1" applyBorder="1" applyAlignment="1" applyProtection="1">
      <alignment vertical="top" shrinkToFit="1"/>
    </xf>
    <xf numFmtId="0" fontId="15" fillId="6" borderId="1" xfId="4" applyFont="1" applyFill="1" applyBorder="1" applyAlignment="1" applyProtection="1">
      <alignment vertical="top" shrinkToFit="1"/>
    </xf>
    <xf numFmtId="0" fontId="15" fillId="6" borderId="16" xfId="4" applyFont="1" applyFill="1" applyBorder="1" applyAlignment="1" applyProtection="1">
      <alignment vertical="top" shrinkToFit="1"/>
    </xf>
    <xf numFmtId="182" fontId="12" fillId="6" borderId="10" xfId="0" applyNumberFormat="1" applyFont="1" applyFill="1" applyBorder="1" applyAlignment="1" applyProtection="1">
      <alignment horizontal="right" vertical="center"/>
    </xf>
    <xf numFmtId="182" fontId="12" fillId="6" borderId="2" xfId="0" applyNumberFormat="1" applyFont="1" applyFill="1" applyBorder="1" applyAlignment="1" applyProtection="1">
      <alignment horizontal="right" vertical="center"/>
    </xf>
    <xf numFmtId="182" fontId="12" fillId="6" borderId="11" xfId="0" applyNumberFormat="1" applyFont="1" applyFill="1" applyBorder="1" applyAlignment="1" applyProtection="1">
      <alignment horizontal="right" vertical="center"/>
    </xf>
    <xf numFmtId="0" fontId="15" fillId="6" borderId="3" xfId="4" applyFont="1" applyFill="1" applyBorder="1" applyAlignment="1" applyProtection="1">
      <alignment horizontal="center" vertical="center"/>
    </xf>
    <xf numFmtId="0" fontId="15" fillId="6" borderId="37" xfId="4" applyFont="1" applyFill="1" applyBorder="1" applyAlignment="1" applyProtection="1">
      <alignment horizontal="center" vertical="center"/>
    </xf>
    <xf numFmtId="0" fontId="15" fillId="6" borderId="38" xfId="4" applyFont="1" applyFill="1" applyBorder="1" applyAlignment="1" applyProtection="1">
      <alignment horizontal="center" vertical="center"/>
    </xf>
    <xf numFmtId="0" fontId="15" fillId="6" borderId="13" xfId="4" applyNumberFormat="1" applyFont="1" applyFill="1" applyBorder="1" applyAlignment="1" applyProtection="1">
      <alignment horizontal="center" vertical="center" shrinkToFit="1"/>
    </xf>
    <xf numFmtId="0" fontId="15" fillId="6" borderId="19" xfId="4" applyNumberFormat="1" applyFont="1" applyFill="1" applyBorder="1" applyAlignment="1" applyProtection="1">
      <alignment horizontal="center" vertical="center" shrinkToFit="1"/>
    </xf>
    <xf numFmtId="0" fontId="15" fillId="6" borderId="14" xfId="4" applyNumberFormat="1" applyFont="1" applyFill="1" applyBorder="1" applyAlignment="1" applyProtection="1">
      <alignment horizontal="center" vertical="center" shrinkToFit="1"/>
    </xf>
    <xf numFmtId="177" fontId="15" fillId="6" borderId="13" xfId="4" applyNumberFormat="1" applyFont="1" applyFill="1" applyBorder="1" applyAlignment="1" applyProtection="1">
      <alignment horizontal="right" vertical="center" shrinkToFit="1"/>
    </xf>
    <xf numFmtId="177" fontId="15" fillId="6" borderId="19" xfId="4" applyNumberFormat="1" applyFont="1" applyFill="1" applyBorder="1" applyAlignment="1" applyProtection="1">
      <alignment horizontal="right" vertical="center" shrinkToFit="1"/>
    </xf>
    <xf numFmtId="177" fontId="15" fillId="6" borderId="14" xfId="4" applyNumberFormat="1" applyFont="1" applyFill="1" applyBorder="1" applyAlignment="1" applyProtection="1">
      <alignment horizontal="right" vertical="center" shrinkToFit="1"/>
    </xf>
    <xf numFmtId="0" fontId="15" fillId="6" borderId="15" xfId="4" applyNumberFormat="1" applyFont="1" applyFill="1" applyBorder="1" applyAlignment="1" applyProtection="1">
      <alignment horizontal="center" vertical="center" shrinkToFit="1"/>
    </xf>
    <xf numFmtId="0" fontId="15" fillId="6" borderId="1" xfId="4" applyNumberFormat="1" applyFont="1" applyFill="1" applyBorder="1" applyAlignment="1" applyProtection="1">
      <alignment horizontal="center" vertical="center" shrinkToFit="1"/>
    </xf>
    <xf numFmtId="0" fontId="15" fillId="6" borderId="16" xfId="4" applyNumberFormat="1" applyFont="1" applyFill="1" applyBorder="1" applyAlignment="1" applyProtection="1">
      <alignment horizontal="center" vertical="center" shrinkToFit="1"/>
    </xf>
    <xf numFmtId="177" fontId="15" fillId="6" borderId="15" xfId="4" applyNumberFormat="1" applyFont="1" applyFill="1" applyBorder="1" applyAlignment="1" applyProtection="1">
      <alignment horizontal="right" vertical="center" shrinkToFit="1"/>
    </xf>
    <xf numFmtId="177" fontId="15" fillId="6" borderId="1" xfId="4" applyNumberFormat="1" applyFont="1" applyFill="1" applyBorder="1" applyAlignment="1" applyProtection="1">
      <alignment horizontal="right" vertical="center" shrinkToFit="1"/>
    </xf>
    <xf numFmtId="177" fontId="15" fillId="6" borderId="16" xfId="4" applyNumberFormat="1" applyFont="1" applyFill="1" applyBorder="1" applyAlignment="1" applyProtection="1">
      <alignment horizontal="right" vertical="center" shrinkToFit="1"/>
    </xf>
    <xf numFmtId="0" fontId="15" fillId="6" borderId="39" xfId="4" applyFont="1" applyFill="1" applyBorder="1" applyAlignment="1" applyProtection="1">
      <alignment horizontal="center" vertical="center"/>
    </xf>
    <xf numFmtId="0" fontId="15" fillId="6" borderId="40" xfId="4" applyFont="1" applyFill="1" applyBorder="1" applyAlignment="1" applyProtection="1">
      <alignment horizontal="center" vertical="center"/>
    </xf>
    <xf numFmtId="0" fontId="15" fillId="6" borderId="41" xfId="4" applyFont="1" applyFill="1" applyBorder="1" applyAlignment="1" applyProtection="1">
      <alignment horizontal="center" vertical="center"/>
    </xf>
    <xf numFmtId="0" fontId="15" fillId="6" borderId="42" xfId="4" applyFont="1" applyFill="1" applyBorder="1" applyAlignment="1" applyProtection="1">
      <alignment horizontal="center" vertical="center"/>
    </xf>
    <xf numFmtId="0" fontId="15" fillId="6" borderId="40" xfId="4" applyNumberFormat="1" applyFont="1" applyFill="1" applyBorder="1" applyAlignment="1" applyProtection="1">
      <alignment horizontal="center" vertical="center" shrinkToFit="1"/>
    </xf>
    <xf numFmtId="0" fontId="15" fillId="6" borderId="41" xfId="4" applyNumberFormat="1" applyFont="1" applyFill="1" applyBorder="1" applyAlignment="1" applyProtection="1">
      <alignment horizontal="center" vertical="center" shrinkToFit="1"/>
    </xf>
    <xf numFmtId="0" fontId="15" fillId="6" borderId="42" xfId="4" applyNumberFormat="1" applyFont="1" applyFill="1" applyBorder="1" applyAlignment="1" applyProtection="1">
      <alignment horizontal="center" vertical="center" shrinkToFit="1"/>
    </xf>
    <xf numFmtId="177" fontId="15" fillId="6" borderId="40" xfId="4" applyNumberFormat="1" applyFont="1" applyFill="1" applyBorder="1" applyAlignment="1" applyProtection="1">
      <alignment horizontal="right" vertical="center" shrinkToFit="1"/>
    </xf>
    <xf numFmtId="177" fontId="15" fillId="6" borderId="41" xfId="4" applyNumberFormat="1" applyFont="1" applyFill="1" applyBorder="1" applyAlignment="1" applyProtection="1">
      <alignment horizontal="right" vertical="center" shrinkToFit="1"/>
    </xf>
    <xf numFmtId="177" fontId="15" fillId="6" borderId="42" xfId="4" applyNumberFormat="1" applyFont="1" applyFill="1" applyBorder="1" applyAlignment="1" applyProtection="1">
      <alignment horizontal="right" vertical="center" shrinkToFit="1"/>
    </xf>
    <xf numFmtId="0" fontId="15" fillId="6" borderId="19" xfId="4" applyFont="1" applyFill="1" applyBorder="1" applyAlignment="1" applyProtection="1">
      <alignment vertical="top"/>
    </xf>
    <xf numFmtId="0" fontId="15" fillId="6" borderId="14" xfId="4" applyFont="1" applyFill="1" applyBorder="1" applyAlignment="1" applyProtection="1">
      <alignment vertical="top"/>
    </xf>
    <xf numFmtId="0" fontId="15" fillId="6" borderId="13" xfId="4" applyFont="1" applyFill="1" applyBorder="1" applyAlignment="1" applyProtection="1">
      <alignment horizontal="center" vertical="top" wrapText="1"/>
    </xf>
    <xf numFmtId="0" fontId="15" fillId="6" borderId="13" xfId="4" applyFont="1" applyFill="1" applyBorder="1" applyAlignment="1" applyProtection="1">
      <alignment vertical="top" shrinkToFit="1"/>
    </xf>
    <xf numFmtId="0" fontId="15" fillId="6" borderId="18" xfId="4" applyFont="1" applyFill="1" applyBorder="1" applyAlignment="1" applyProtection="1">
      <alignment vertical="top"/>
    </xf>
    <xf numFmtId="0" fontId="15" fillId="6" borderId="0" xfId="4" applyFont="1" applyFill="1" applyBorder="1" applyAlignment="1" applyProtection="1">
      <alignment vertical="top"/>
    </xf>
    <xf numFmtId="0" fontId="15" fillId="6" borderId="17" xfId="4" applyFont="1" applyFill="1" applyBorder="1" applyAlignment="1" applyProtection="1">
      <alignment vertical="top"/>
    </xf>
    <xf numFmtId="0" fontId="15" fillId="6" borderId="15" xfId="4" applyFont="1" applyFill="1" applyBorder="1" applyAlignment="1" applyProtection="1">
      <alignment vertical="top"/>
    </xf>
    <xf numFmtId="0" fontId="15" fillId="6" borderId="1" xfId="4" applyFont="1" applyFill="1" applyBorder="1" applyAlignment="1" applyProtection="1">
      <alignment vertical="top"/>
    </xf>
    <xf numFmtId="0" fontId="15" fillId="6" borderId="16" xfId="4" applyFont="1" applyFill="1" applyBorder="1" applyAlignment="1" applyProtection="1">
      <alignment vertical="top"/>
    </xf>
    <xf numFmtId="0" fontId="15" fillId="6" borderId="12" xfId="0" applyFont="1" applyFill="1" applyBorder="1" applyAlignment="1" applyProtection="1">
      <alignment horizontal="center" vertical="center"/>
    </xf>
    <xf numFmtId="0" fontId="12" fillId="6" borderId="12" xfId="0" applyFont="1" applyFill="1" applyBorder="1" applyAlignment="1" applyProtection="1">
      <alignment horizontal="center" vertical="center"/>
    </xf>
    <xf numFmtId="0" fontId="15" fillId="6" borderId="13" xfId="4" applyFont="1" applyFill="1" applyBorder="1" applyAlignment="1" applyProtection="1">
      <alignment horizontal="left" vertical="center" shrinkToFit="1"/>
    </xf>
    <xf numFmtId="0" fontId="15" fillId="6" borderId="19" xfId="4" applyFont="1" applyFill="1" applyBorder="1" applyAlignment="1" applyProtection="1">
      <alignment horizontal="left" vertical="center" shrinkToFit="1"/>
    </xf>
    <xf numFmtId="0" fontId="15" fillId="6" borderId="14" xfId="4" applyFont="1" applyFill="1" applyBorder="1" applyAlignment="1" applyProtection="1">
      <alignment horizontal="left" vertical="center" shrinkToFit="1"/>
    </xf>
    <xf numFmtId="0" fontId="15" fillId="6" borderId="18" xfId="4" applyFont="1" applyFill="1" applyBorder="1" applyAlignment="1" applyProtection="1">
      <alignment horizontal="left" vertical="center" shrinkToFit="1"/>
    </xf>
    <xf numFmtId="0" fontId="15" fillId="6" borderId="0" xfId="4" applyFont="1" applyFill="1" applyBorder="1" applyAlignment="1" applyProtection="1">
      <alignment horizontal="left" vertical="center" shrinkToFit="1"/>
    </xf>
    <xf numFmtId="0" fontId="15" fillId="6" borderId="17" xfId="4" applyFont="1" applyFill="1" applyBorder="1" applyAlignment="1" applyProtection="1">
      <alignment horizontal="left" vertical="center" shrinkToFit="1"/>
    </xf>
    <xf numFmtId="0" fontId="15" fillId="6" borderId="4" xfId="4" applyFont="1" applyFill="1" applyBorder="1" applyAlignment="1" applyProtection="1">
      <alignment horizontal="center" vertical="center"/>
    </xf>
    <xf numFmtId="0" fontId="15" fillId="6" borderId="13" xfId="4" applyFont="1" applyFill="1" applyBorder="1" applyAlignment="1" applyProtection="1">
      <alignment horizontal="left" vertical="center"/>
    </xf>
    <xf numFmtId="0" fontId="15" fillId="6" borderId="19" xfId="4" applyFont="1" applyFill="1" applyBorder="1" applyAlignment="1" applyProtection="1">
      <alignment horizontal="left" vertical="center"/>
    </xf>
    <xf numFmtId="0" fontId="15" fillId="6" borderId="14" xfId="4" applyFont="1" applyFill="1" applyBorder="1" applyAlignment="1" applyProtection="1">
      <alignment horizontal="left" vertical="center"/>
    </xf>
    <xf numFmtId="0" fontId="15" fillId="6" borderId="18" xfId="4" applyFont="1" applyFill="1" applyBorder="1" applyAlignment="1" applyProtection="1">
      <alignment horizontal="left" vertical="center"/>
    </xf>
    <xf numFmtId="0" fontId="15" fillId="6" borderId="0" xfId="4" applyFont="1" applyFill="1" applyBorder="1" applyAlignment="1" applyProtection="1">
      <alignment horizontal="left" vertical="center"/>
    </xf>
    <xf numFmtId="0" fontId="15" fillId="6" borderId="17" xfId="4" applyFont="1" applyFill="1" applyBorder="1" applyAlignment="1" applyProtection="1">
      <alignment horizontal="left" vertical="center"/>
    </xf>
    <xf numFmtId="0" fontId="15" fillId="6" borderId="15" xfId="4" applyFont="1" applyFill="1" applyBorder="1" applyAlignment="1" applyProtection="1">
      <alignment horizontal="left" vertical="center"/>
    </xf>
    <xf numFmtId="0" fontId="15" fillId="6" borderId="1" xfId="4" applyFont="1" applyFill="1" applyBorder="1" applyAlignment="1" applyProtection="1">
      <alignment horizontal="left" vertical="center"/>
    </xf>
    <xf numFmtId="0" fontId="15" fillId="6" borderId="16" xfId="4" applyFont="1" applyFill="1" applyBorder="1" applyAlignment="1" applyProtection="1">
      <alignment horizontal="left" vertical="center"/>
    </xf>
    <xf numFmtId="0" fontId="12" fillId="2" borderId="12" xfId="0" applyFont="1" applyFill="1" applyBorder="1" applyAlignment="1" applyProtection="1">
      <alignment vertical="center" shrinkToFit="1"/>
    </xf>
    <xf numFmtId="0" fontId="12" fillId="6" borderId="28" xfId="0" applyFont="1" applyFill="1" applyBorder="1" applyAlignment="1" applyProtection="1">
      <alignment vertical="center" shrinkToFit="1"/>
    </xf>
    <xf numFmtId="0" fontId="12" fillId="6" borderId="2" xfId="0" applyFont="1" applyFill="1" applyBorder="1" applyAlignment="1" applyProtection="1">
      <alignment vertical="center" shrinkToFit="1"/>
    </xf>
    <xf numFmtId="0" fontId="12" fillId="6" borderId="11" xfId="0" applyFont="1" applyFill="1" applyBorder="1" applyAlignment="1" applyProtection="1">
      <alignment vertical="center" shrinkToFit="1"/>
    </xf>
    <xf numFmtId="0" fontId="12" fillId="6" borderId="10" xfId="0" applyFont="1" applyFill="1" applyBorder="1" applyAlignment="1" applyProtection="1">
      <alignment vertical="center" shrinkToFit="1"/>
    </xf>
    <xf numFmtId="38" fontId="12" fillId="6" borderId="10" xfId="1" applyFont="1" applyFill="1" applyBorder="1" applyAlignment="1" applyProtection="1">
      <alignment horizontal="center" vertical="center"/>
    </xf>
    <xf numFmtId="38" fontId="12" fillId="6" borderId="2" xfId="1" applyFont="1" applyFill="1" applyBorder="1" applyAlignment="1" applyProtection="1">
      <alignment horizontal="center" vertical="center"/>
    </xf>
    <xf numFmtId="38" fontId="12" fillId="6" borderId="11" xfId="1" applyFont="1" applyFill="1" applyBorder="1" applyAlignment="1" applyProtection="1">
      <alignment horizontal="center" vertical="center"/>
    </xf>
    <xf numFmtId="0" fontId="12" fillId="6" borderId="10" xfId="0" applyFont="1" applyFill="1" applyBorder="1" applyAlignment="1" applyProtection="1">
      <alignment vertical="center" shrinkToFit="1"/>
    </xf>
  </cellXfs>
  <cellStyles count="8">
    <cellStyle name="桁区切り" xfId="1" builtinId="6"/>
    <cellStyle name="桁区切り 5" xfId="3"/>
    <cellStyle name="標準" xfId="0" builtinId="0"/>
    <cellStyle name="標準 4" xfId="4"/>
    <cellStyle name="標準 5" xfId="2"/>
    <cellStyle name="標準 5 2" xfId="7"/>
    <cellStyle name="標準 8" xfId="6"/>
    <cellStyle name="標準 9" xfId="5"/>
  </cellStyles>
  <dxfs count="25">
    <dxf>
      <font>
        <color rgb="FFFF0000"/>
      </font>
      <fill>
        <patternFill>
          <bgColor rgb="FFFFFF99"/>
        </patternFill>
      </fill>
    </dxf>
    <dxf>
      <fill>
        <patternFill>
          <bgColor theme="0"/>
        </patternFill>
      </fill>
    </dxf>
    <dxf>
      <font>
        <color rgb="FFFF0000"/>
      </font>
      <fill>
        <patternFill>
          <bgColor rgb="FFFFFF99"/>
        </patternFill>
      </fill>
    </dxf>
    <dxf>
      <fill>
        <patternFill>
          <bgColor theme="0"/>
        </patternFill>
      </fill>
    </dxf>
    <dxf>
      <font>
        <color rgb="FFFF0000"/>
      </font>
      <fill>
        <patternFill>
          <bgColor rgb="FFFFFF99"/>
        </patternFill>
      </fill>
    </dxf>
    <dxf>
      <fill>
        <patternFill>
          <bgColor theme="0"/>
        </patternFill>
      </fill>
    </dxf>
    <dxf>
      <font>
        <color rgb="FFFF0000"/>
      </font>
      <fill>
        <patternFill>
          <bgColor rgb="FFFFFF99"/>
        </patternFill>
      </fill>
    </dxf>
    <dxf>
      <fill>
        <patternFill>
          <bgColor theme="0"/>
        </patternFill>
      </fill>
    </dxf>
    <dxf>
      <fill>
        <patternFill>
          <bgColor rgb="FFFF0000"/>
        </patternFill>
      </fill>
    </dxf>
    <dxf>
      <fill>
        <patternFill>
          <bgColor theme="0"/>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patternType="solid">
          <bgColor theme="0"/>
        </patternFill>
      </fill>
    </dxf>
    <dxf>
      <fill>
        <patternFill>
          <bgColor rgb="FFFFFF99"/>
        </patternFill>
      </fill>
    </dxf>
    <dxf>
      <fill>
        <patternFill>
          <bgColor theme="0"/>
        </patternFill>
      </fill>
    </dxf>
    <dxf>
      <fill>
        <patternFill>
          <bgColor rgb="FFFFFF99"/>
        </patternFill>
      </fill>
    </dxf>
    <dxf>
      <fill>
        <patternFill patternType="none">
          <bgColor auto="1"/>
        </patternFill>
      </fill>
    </dxf>
  </dxfs>
  <tableStyles count="0" defaultTableStyle="TableStyleMedium2" defaultPivotStyle="PivotStyleLight16"/>
  <colors>
    <mruColors>
      <color rgb="FFFF6600"/>
      <color rgb="FFFF9999"/>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199353</xdr:colOff>
      <xdr:row>0</xdr:row>
      <xdr:rowOff>120047</xdr:rowOff>
    </xdr:from>
    <xdr:to>
      <xdr:col>20</xdr:col>
      <xdr:colOff>453352</xdr:colOff>
      <xdr:row>8</xdr:row>
      <xdr:rowOff>215348</xdr:rowOff>
    </xdr:to>
    <xdr:sp macro="" textlink="">
      <xdr:nvSpPr>
        <xdr:cNvPr id="2" name="テキスト ボックス 1"/>
        <xdr:cNvSpPr txBox="1"/>
      </xdr:nvSpPr>
      <xdr:spPr>
        <a:xfrm>
          <a:off x="7076403" y="120047"/>
          <a:ext cx="2997199" cy="1876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提出書類がそろっているか確認のうえ、チェックを付けてください。</a:t>
          </a:r>
          <a:endParaRPr kumimoji="1" lang="en-US" altLang="ja-JP" sz="1600"/>
        </a:p>
        <a:p>
          <a:r>
            <a:rPr kumimoji="1" lang="ja-JP" altLang="en-US" sz="1600"/>
            <a:t>チェック欄以外は自動入力です。</a:t>
          </a:r>
          <a:endParaRPr kumimoji="1" lang="en-US" altLang="ja-JP" sz="1600"/>
        </a:p>
        <a:p>
          <a:endParaRPr kumimoji="1" lang="en-US" altLang="ja-JP" sz="1600"/>
        </a:p>
        <a:p>
          <a:r>
            <a:rPr kumimoji="1" lang="en-US" altLang="ja-JP" sz="1600"/>
            <a:t>※</a:t>
          </a:r>
          <a:r>
            <a:rPr kumimoji="1" lang="ja-JP" altLang="en-US" sz="1600"/>
            <a:t>報告内容に応じ、不要な書類は黒色表示となります。</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190499</xdr:colOff>
      <xdr:row>0</xdr:row>
      <xdr:rowOff>152400</xdr:rowOff>
    </xdr:from>
    <xdr:to>
      <xdr:col>14</xdr:col>
      <xdr:colOff>142875</xdr:colOff>
      <xdr:row>6</xdr:row>
      <xdr:rowOff>57150</xdr:rowOff>
    </xdr:to>
    <xdr:sp macro="" textlink="">
      <xdr:nvSpPr>
        <xdr:cNvPr id="2" name="テキスト ボックス 1"/>
        <xdr:cNvSpPr txBox="1"/>
      </xdr:nvSpPr>
      <xdr:spPr>
        <a:xfrm>
          <a:off x="6943724" y="152400"/>
          <a:ext cx="3381376"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endParaRPr kumimoji="1" lang="en-US" altLang="ja-JP" sz="1600">
            <a:solidFill>
              <a:srgbClr val="FF0000"/>
            </a:solidFill>
          </a:endParaRPr>
        </a:p>
        <a:p>
          <a:endParaRPr kumimoji="1" lang="en-US" altLang="ja-JP" sz="1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18"/>
  <sheetViews>
    <sheetView showGridLines="0" tabSelected="1" view="pageBreakPreview" zoomScale="80" zoomScaleNormal="90" zoomScaleSheetLayoutView="80" workbookViewId="0">
      <selection sqref="A1:D1"/>
    </sheetView>
  </sheetViews>
  <sheetFormatPr defaultRowHeight="13.5"/>
  <cols>
    <col min="1" max="1" width="27.75" style="59" customWidth="1"/>
    <col min="2" max="2" width="19.875" style="60" customWidth="1"/>
    <col min="3" max="3" width="66.5" style="60" customWidth="1"/>
    <col min="4" max="4" width="81.625" style="42" customWidth="1"/>
    <col min="5" max="16384" width="9" style="42"/>
  </cols>
  <sheetData>
    <row r="1" spans="1:4" ht="30" customHeight="1" thickBot="1">
      <c r="A1" s="203" t="s">
        <v>321</v>
      </c>
      <c r="B1" s="203"/>
      <c r="C1" s="203"/>
      <c r="D1" s="203"/>
    </row>
    <row r="2" spans="1:4" ht="72" customHeight="1" thickTop="1">
      <c r="A2" s="204" t="s">
        <v>322</v>
      </c>
      <c r="B2" s="205"/>
      <c r="C2" s="205"/>
      <c r="D2" s="206"/>
    </row>
    <row r="3" spans="1:4" ht="220.5" customHeight="1" thickBot="1">
      <c r="A3" s="207" t="s">
        <v>471</v>
      </c>
      <c r="B3" s="208"/>
      <c r="C3" s="208"/>
      <c r="D3" s="209"/>
    </row>
    <row r="4" spans="1:4" s="43" customFormat="1" ht="8.1" customHeight="1" thickTop="1">
      <c r="A4" s="210"/>
      <c r="B4" s="210"/>
      <c r="C4" s="210"/>
    </row>
    <row r="5" spans="1:4" s="47" customFormat="1" ht="38.25" customHeight="1">
      <c r="A5" s="44" t="s">
        <v>237</v>
      </c>
      <c r="B5" s="45" t="s">
        <v>238</v>
      </c>
      <c r="C5" s="46" t="s">
        <v>239</v>
      </c>
      <c r="D5" s="44" t="s">
        <v>240</v>
      </c>
    </row>
    <row r="6" spans="1:4" ht="54.75" customHeight="1">
      <c r="A6" s="48" t="s">
        <v>241</v>
      </c>
      <c r="B6" s="49" t="s">
        <v>242</v>
      </c>
      <c r="C6" s="50" t="s">
        <v>243</v>
      </c>
      <c r="D6" s="51" t="s">
        <v>244</v>
      </c>
    </row>
    <row r="7" spans="1:4" ht="54.75" customHeight="1">
      <c r="A7" s="48" t="s">
        <v>245</v>
      </c>
      <c r="B7" s="52" t="s">
        <v>246</v>
      </c>
      <c r="C7" s="53" t="s">
        <v>247</v>
      </c>
      <c r="D7" s="51"/>
    </row>
    <row r="8" spans="1:4" ht="54.75" customHeight="1">
      <c r="A8" s="54" t="s">
        <v>248</v>
      </c>
      <c r="B8" s="52" t="s">
        <v>393</v>
      </c>
      <c r="C8" s="55" t="s">
        <v>249</v>
      </c>
      <c r="D8" s="56" t="s">
        <v>250</v>
      </c>
    </row>
    <row r="9" spans="1:4" ht="54.75" customHeight="1">
      <c r="A9" s="54" t="s">
        <v>323</v>
      </c>
      <c r="B9" s="52" t="s">
        <v>251</v>
      </c>
      <c r="C9" s="55" t="s">
        <v>252</v>
      </c>
      <c r="D9" s="57"/>
    </row>
    <row r="10" spans="1:4" ht="54.75" customHeight="1">
      <c r="A10" s="54" t="s">
        <v>324</v>
      </c>
      <c r="B10" s="52" t="s">
        <v>253</v>
      </c>
      <c r="C10" s="55" t="s">
        <v>254</v>
      </c>
      <c r="D10" s="56" t="s">
        <v>455</v>
      </c>
    </row>
    <row r="11" spans="1:4" ht="54.75" customHeight="1">
      <c r="A11" s="54" t="s">
        <v>325</v>
      </c>
      <c r="B11" s="52" t="s">
        <v>253</v>
      </c>
      <c r="C11" s="55" t="s">
        <v>255</v>
      </c>
      <c r="D11" s="56" t="s">
        <v>456</v>
      </c>
    </row>
    <row r="12" spans="1:4" ht="54.75" customHeight="1">
      <c r="A12" s="54" t="s">
        <v>326</v>
      </c>
      <c r="B12" s="52" t="s">
        <v>256</v>
      </c>
      <c r="C12" s="55" t="s">
        <v>257</v>
      </c>
      <c r="D12" s="58" t="s">
        <v>457</v>
      </c>
    </row>
    <row r="13" spans="1:4" ht="54.75" customHeight="1">
      <c r="A13" s="54" t="s">
        <v>327</v>
      </c>
      <c r="B13" s="52" t="s">
        <v>253</v>
      </c>
      <c r="C13" s="55" t="s">
        <v>258</v>
      </c>
      <c r="D13" s="58" t="s">
        <v>458</v>
      </c>
    </row>
    <row r="14" spans="1:4" ht="54.75" customHeight="1">
      <c r="A14" s="54" t="s">
        <v>328</v>
      </c>
      <c r="B14" s="52" t="s">
        <v>259</v>
      </c>
      <c r="C14" s="55" t="s">
        <v>258</v>
      </c>
      <c r="D14" s="56" t="s">
        <v>455</v>
      </c>
    </row>
    <row r="15" spans="1:4" ht="54.75" customHeight="1">
      <c r="A15" s="54" t="s">
        <v>329</v>
      </c>
      <c r="B15" s="52" t="s">
        <v>260</v>
      </c>
      <c r="C15" s="55" t="s">
        <v>258</v>
      </c>
      <c r="D15" s="56" t="s">
        <v>456</v>
      </c>
    </row>
    <row r="16" spans="1:4" ht="54.75" customHeight="1">
      <c r="A16" s="54" t="s">
        <v>330</v>
      </c>
      <c r="B16" s="52" t="s">
        <v>259</v>
      </c>
      <c r="C16" s="55" t="s">
        <v>258</v>
      </c>
      <c r="D16" s="58" t="s">
        <v>457</v>
      </c>
    </row>
    <row r="17" spans="1:4" ht="54.75" customHeight="1">
      <c r="A17" s="54" t="s">
        <v>331</v>
      </c>
      <c r="B17" s="52" t="s">
        <v>259</v>
      </c>
      <c r="C17" s="55" t="s">
        <v>258</v>
      </c>
      <c r="D17" s="58" t="s">
        <v>458</v>
      </c>
    </row>
    <row r="18" spans="1:4" ht="54.75" customHeight="1">
      <c r="A18" s="54" t="s">
        <v>332</v>
      </c>
      <c r="B18" s="52" t="s">
        <v>259</v>
      </c>
      <c r="C18" s="55" t="s">
        <v>258</v>
      </c>
      <c r="D18" s="58" t="s">
        <v>458</v>
      </c>
    </row>
  </sheetData>
  <sheetProtection algorithmName="SHA-512" hashValue="V9TN41/fwgc+hPDwSnW19SjizA/lRXWIgGqo8FaCCYFmcULAnIDgfVjfhTyfJj42mkFA9HRgfqqaWDzSkkP0mw==" saltValue="7rwxqFjDlmCfcCj5U7E8Wg==" spinCount="100000" sheet="1" objects="1" scenarios="1"/>
  <mergeCells count="4">
    <mergeCell ref="A1:D1"/>
    <mergeCell ref="A2:D2"/>
    <mergeCell ref="A3:D3"/>
    <mergeCell ref="A4:C4"/>
  </mergeCells>
  <phoneticPr fontId="4"/>
  <printOptions horizontalCentered="1"/>
  <pageMargins left="0.70866141732283472" right="0.70866141732283472" top="0.35433070866141736" bottom="0.35433070866141736" header="0.31496062992125984" footer="0.31496062992125984"/>
  <pageSetup paperSize="9" scale="45"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47"/>
  <sheetViews>
    <sheetView view="pageBreakPreview" zoomScale="115" zoomScaleNormal="100" zoomScaleSheetLayoutView="115" workbookViewId="0">
      <selection activeCell="J19" sqref="J19:K19"/>
    </sheetView>
  </sheetViews>
  <sheetFormatPr defaultColWidth="2.625" defaultRowHeight="15" customHeight="1"/>
  <cols>
    <col min="1" max="16384" width="2.625" style="62"/>
  </cols>
  <sheetData>
    <row r="1" spans="1:53" ht="15" customHeight="1">
      <c r="A1" s="62" t="s">
        <v>132</v>
      </c>
    </row>
    <row r="2" spans="1:53" ht="15" customHeight="1">
      <c r="A2" s="465" t="s">
        <v>133</v>
      </c>
      <c r="B2" s="465"/>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J2" s="475" t="str">
        <f>IF(A_基本情報入力シート!D28="はい","黄色のセルに入力が必要です。"&amp;CHAR(10)&amp;"色がついていないセルは自動入力ですので入力は不要です。","入力は不要です。")</f>
        <v>黄色のセルに入力が必要です。
色がついていないセルは自動入力ですので入力は不要です。</v>
      </c>
      <c r="AK2" s="475"/>
      <c r="AL2" s="475"/>
      <c r="AM2" s="475"/>
      <c r="AN2" s="475"/>
      <c r="AO2" s="475"/>
      <c r="AP2" s="475"/>
      <c r="AQ2" s="475"/>
      <c r="AR2" s="475"/>
      <c r="AS2" s="475"/>
      <c r="AT2" s="475"/>
      <c r="AU2" s="475"/>
      <c r="AV2" s="475"/>
      <c r="AW2" s="475"/>
      <c r="AX2" s="475"/>
      <c r="AY2" s="475"/>
      <c r="AZ2" s="475"/>
      <c r="BA2" s="475"/>
    </row>
    <row r="3" spans="1:53" ht="15" customHeight="1">
      <c r="A3" s="466"/>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J3" s="475"/>
      <c r="AK3" s="475"/>
      <c r="AL3" s="475"/>
      <c r="AM3" s="475"/>
      <c r="AN3" s="475"/>
      <c r="AO3" s="475"/>
      <c r="AP3" s="475"/>
      <c r="AQ3" s="475"/>
      <c r="AR3" s="475"/>
      <c r="AS3" s="475"/>
      <c r="AT3" s="475"/>
      <c r="AU3" s="475"/>
      <c r="AV3" s="475"/>
      <c r="AW3" s="475"/>
      <c r="AX3" s="475"/>
      <c r="AY3" s="475"/>
      <c r="AZ3" s="475"/>
      <c r="BA3" s="475"/>
    </row>
    <row r="4" spans="1:53" ht="15" customHeigh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J4" s="475"/>
      <c r="AK4" s="475"/>
      <c r="AL4" s="475"/>
      <c r="AM4" s="475"/>
      <c r="AN4" s="475"/>
      <c r="AO4" s="475"/>
      <c r="AP4" s="475"/>
      <c r="AQ4" s="475"/>
      <c r="AR4" s="475"/>
      <c r="AS4" s="475"/>
      <c r="AT4" s="475"/>
      <c r="AU4" s="475"/>
      <c r="AV4" s="475"/>
      <c r="AW4" s="475"/>
      <c r="AX4" s="475"/>
      <c r="AY4" s="475"/>
      <c r="AZ4" s="475"/>
      <c r="BA4" s="475"/>
    </row>
    <row r="5" spans="1:53" ht="15" customHeight="1">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J5" s="475"/>
      <c r="AK5" s="475"/>
      <c r="AL5" s="475"/>
      <c r="AM5" s="475"/>
      <c r="AN5" s="475"/>
      <c r="AO5" s="475"/>
      <c r="AP5" s="475"/>
      <c r="AQ5" s="475"/>
      <c r="AR5" s="475"/>
      <c r="AS5" s="475"/>
      <c r="AT5" s="475"/>
      <c r="AU5" s="475"/>
      <c r="AV5" s="475"/>
      <c r="AW5" s="475"/>
      <c r="AX5" s="475"/>
      <c r="AY5" s="475"/>
      <c r="AZ5" s="475"/>
      <c r="BA5" s="475"/>
    </row>
    <row r="6" spans="1:53" ht="15" customHeight="1">
      <c r="A6" s="115" t="s">
        <v>97</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63"/>
      <c r="AJ6" s="475"/>
      <c r="AK6" s="475"/>
      <c r="AL6" s="475"/>
      <c r="AM6" s="475"/>
      <c r="AN6" s="475"/>
      <c r="AO6" s="475"/>
      <c r="AP6" s="475"/>
      <c r="AQ6" s="475"/>
      <c r="AR6" s="475"/>
      <c r="AS6" s="475"/>
      <c r="AT6" s="475"/>
      <c r="AU6" s="475"/>
      <c r="AV6" s="475"/>
      <c r="AW6" s="475"/>
      <c r="AX6" s="475"/>
      <c r="AY6" s="475"/>
      <c r="AZ6" s="475"/>
      <c r="BA6" s="475"/>
    </row>
    <row r="7" spans="1:53" ht="15" customHeight="1">
      <c r="A7" s="117"/>
      <c r="B7" s="467" t="s">
        <v>98</v>
      </c>
      <c r="C7" s="467"/>
      <c r="D7" s="467"/>
      <c r="E7" s="467"/>
      <c r="F7" s="467"/>
      <c r="G7" s="467"/>
      <c r="H7" s="467"/>
      <c r="I7" s="468" t="str">
        <f>A_基本情報入力シート!D13</f>
        <v>ヘルパーステーション　福岡県庁</v>
      </c>
      <c r="J7" s="468"/>
      <c r="K7" s="468"/>
      <c r="L7" s="468"/>
      <c r="M7" s="468"/>
      <c r="N7" s="468"/>
      <c r="O7" s="468"/>
      <c r="P7" s="468"/>
      <c r="Q7" s="468"/>
      <c r="R7" s="468"/>
      <c r="S7" s="468"/>
      <c r="T7" s="468"/>
      <c r="U7" s="468"/>
      <c r="V7" s="468"/>
      <c r="W7" s="468"/>
      <c r="X7" s="468"/>
      <c r="Y7" s="468"/>
      <c r="Z7" s="468"/>
      <c r="AA7" s="468"/>
      <c r="AB7" s="468"/>
      <c r="AC7" s="468"/>
      <c r="AD7" s="468"/>
      <c r="AE7" s="468"/>
      <c r="AF7" s="468"/>
      <c r="AG7" s="67"/>
      <c r="AJ7" s="475"/>
      <c r="AK7" s="475"/>
      <c r="AL7" s="475"/>
      <c r="AM7" s="475"/>
      <c r="AN7" s="475"/>
      <c r="AO7" s="475"/>
      <c r="AP7" s="475"/>
      <c r="AQ7" s="475"/>
      <c r="AR7" s="475"/>
      <c r="AS7" s="475"/>
      <c r="AT7" s="475"/>
      <c r="AU7" s="475"/>
      <c r="AV7" s="475"/>
      <c r="AW7" s="475"/>
      <c r="AX7" s="475"/>
      <c r="AY7" s="475"/>
      <c r="AZ7" s="475"/>
      <c r="BA7" s="475"/>
    </row>
    <row r="8" spans="1:53" ht="15" customHeight="1">
      <c r="A8" s="117"/>
      <c r="B8" s="461" t="s">
        <v>99</v>
      </c>
      <c r="C8" s="462"/>
      <c r="D8" s="462"/>
      <c r="E8" s="462"/>
      <c r="F8" s="462"/>
      <c r="G8" s="462"/>
      <c r="H8" s="463"/>
      <c r="I8" s="469" t="str">
        <f>A_基本情報入力シート!D19</f>
        <v>訪問介護</v>
      </c>
      <c r="J8" s="470"/>
      <c r="K8" s="470"/>
      <c r="L8" s="470"/>
      <c r="M8" s="470"/>
      <c r="N8" s="470"/>
      <c r="O8" s="470"/>
      <c r="P8" s="470"/>
      <c r="Q8" s="470"/>
      <c r="R8" s="471"/>
      <c r="S8" s="472" t="s">
        <v>100</v>
      </c>
      <c r="T8" s="473"/>
      <c r="U8" s="473"/>
      <c r="V8" s="473"/>
      <c r="W8" s="473"/>
      <c r="X8" s="473"/>
      <c r="Y8" s="474"/>
      <c r="Z8" s="368">
        <f>A_基本情報入力シート!D14</f>
        <v>4000000000</v>
      </c>
      <c r="AA8" s="369"/>
      <c r="AB8" s="369"/>
      <c r="AC8" s="369"/>
      <c r="AD8" s="369"/>
      <c r="AE8" s="369"/>
      <c r="AF8" s="367"/>
      <c r="AJ8" s="475"/>
      <c r="AK8" s="475"/>
      <c r="AL8" s="475"/>
      <c r="AM8" s="475"/>
      <c r="AN8" s="475"/>
      <c r="AO8" s="475"/>
      <c r="AP8" s="475"/>
      <c r="AQ8" s="475"/>
      <c r="AR8" s="475"/>
      <c r="AS8" s="475"/>
      <c r="AT8" s="475"/>
      <c r="AU8" s="475"/>
      <c r="AV8" s="475"/>
      <c r="AW8" s="475"/>
      <c r="AX8" s="475"/>
      <c r="AY8" s="475"/>
      <c r="AZ8" s="475"/>
      <c r="BA8" s="475"/>
    </row>
    <row r="9" spans="1:53" ht="15" customHeight="1">
      <c r="A9" s="118"/>
      <c r="B9" s="455" t="s">
        <v>101</v>
      </c>
      <c r="C9" s="456"/>
      <c r="D9" s="456"/>
      <c r="E9" s="456"/>
      <c r="F9" s="456"/>
      <c r="G9" s="456"/>
      <c r="H9" s="457"/>
      <c r="I9" s="119" t="s">
        <v>102</v>
      </c>
      <c r="J9" s="120"/>
      <c r="K9" s="120"/>
      <c r="L9" s="120"/>
      <c r="M9" s="397" t="str">
        <f>IF(A_基本情報入力シート!D15="","-",A_基本情報入力シート!D15)</f>
        <v>812-8577</v>
      </c>
      <c r="N9" s="397"/>
      <c r="O9" s="397"/>
      <c r="P9" s="397"/>
      <c r="Q9" s="397"/>
      <c r="R9" s="397"/>
      <c r="S9" s="120" t="s">
        <v>103</v>
      </c>
      <c r="T9" s="120"/>
      <c r="U9" s="120"/>
      <c r="V9" s="120"/>
      <c r="W9" s="120"/>
      <c r="X9" s="120"/>
      <c r="Y9" s="128"/>
      <c r="Z9" s="120"/>
      <c r="AA9" s="120"/>
      <c r="AB9" s="120"/>
      <c r="AC9" s="120"/>
      <c r="AD9" s="120"/>
      <c r="AE9" s="120"/>
      <c r="AF9" s="129"/>
      <c r="AJ9" s="475"/>
      <c r="AK9" s="475"/>
      <c r="AL9" s="475"/>
      <c r="AM9" s="475"/>
      <c r="AN9" s="475"/>
      <c r="AO9" s="475"/>
      <c r="AP9" s="475"/>
      <c r="AQ9" s="475"/>
      <c r="AR9" s="475"/>
      <c r="AS9" s="475"/>
      <c r="AT9" s="475"/>
      <c r="AU9" s="475"/>
      <c r="AV9" s="475"/>
      <c r="AW9" s="475"/>
      <c r="AX9" s="475"/>
      <c r="AY9" s="475"/>
      <c r="AZ9" s="475"/>
      <c r="BA9" s="475"/>
    </row>
    <row r="10" spans="1:53" ht="30" customHeight="1">
      <c r="A10" s="118"/>
      <c r="B10" s="458"/>
      <c r="C10" s="459"/>
      <c r="D10" s="459"/>
      <c r="E10" s="459"/>
      <c r="F10" s="459"/>
      <c r="G10" s="459"/>
      <c r="H10" s="460"/>
      <c r="I10" s="432" t="str">
        <f>A_基本情報入力シート!D16&amp;"　"&amp;A_基本情報入力シート!D17</f>
        <v>福岡県福岡市博多区東公園7番7号　</v>
      </c>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4"/>
      <c r="AJ10" s="454" t="str">
        <f>IF(A_基本情報入力シート!D28="はい","障害福祉サービス及び介護予防・日常生活支援総合事業については対象外ですので、「３．事業内容」には含めないようにしてください。","")</f>
        <v>障害福祉サービス及び介護予防・日常生活支援総合事業については対象外ですので、「３．事業内容」には含めないようにしてください。</v>
      </c>
      <c r="AK10" s="454"/>
      <c r="AL10" s="454"/>
      <c r="AM10" s="454"/>
      <c r="AN10" s="454"/>
      <c r="AO10" s="454"/>
      <c r="AP10" s="454"/>
      <c r="AQ10" s="454"/>
      <c r="AR10" s="454"/>
      <c r="AS10" s="454"/>
      <c r="AT10" s="454"/>
      <c r="AU10" s="454"/>
      <c r="AV10" s="454"/>
      <c r="AW10" s="454"/>
      <c r="AX10" s="454"/>
      <c r="AY10" s="454"/>
      <c r="AZ10" s="454"/>
      <c r="BA10" s="454"/>
    </row>
    <row r="11" spans="1:53" ht="15" customHeight="1">
      <c r="A11" s="117"/>
      <c r="B11" s="461" t="s">
        <v>104</v>
      </c>
      <c r="C11" s="462"/>
      <c r="D11" s="462"/>
      <c r="E11" s="462"/>
      <c r="F11" s="462"/>
      <c r="G11" s="462"/>
      <c r="H11" s="463"/>
      <c r="I11" s="359" t="s">
        <v>105</v>
      </c>
      <c r="J11" s="360"/>
      <c r="K11" s="360"/>
      <c r="L11" s="360"/>
      <c r="M11" s="364" t="str">
        <f>A_基本情報入力シート!D20</f>
        <v>092-643-3327</v>
      </c>
      <c r="N11" s="365"/>
      <c r="O11" s="365"/>
      <c r="P11" s="365"/>
      <c r="Q11" s="365"/>
      <c r="R11" s="435"/>
      <c r="S11" s="359" t="s">
        <v>106</v>
      </c>
      <c r="T11" s="360"/>
      <c r="U11" s="360"/>
      <c r="V11" s="464"/>
      <c r="W11" s="364" t="str">
        <f>A_基本情報入力シート!D21</f>
        <v>k-kaigojinzai@pref.fukuoka.lg.jp</v>
      </c>
      <c r="X11" s="365"/>
      <c r="Y11" s="365"/>
      <c r="Z11" s="365"/>
      <c r="AA11" s="365"/>
      <c r="AB11" s="365"/>
      <c r="AC11" s="365"/>
      <c r="AD11" s="365"/>
      <c r="AE11" s="365"/>
      <c r="AF11" s="435"/>
      <c r="AJ11" s="454"/>
      <c r="AK11" s="454"/>
      <c r="AL11" s="454"/>
      <c r="AM11" s="454"/>
      <c r="AN11" s="454"/>
      <c r="AO11" s="454"/>
      <c r="AP11" s="454"/>
      <c r="AQ11" s="454"/>
      <c r="AR11" s="454"/>
      <c r="AS11" s="454"/>
      <c r="AT11" s="454"/>
      <c r="AU11" s="454"/>
      <c r="AV11" s="454"/>
      <c r="AW11" s="454"/>
      <c r="AX11" s="454"/>
      <c r="AY11" s="454"/>
      <c r="AZ11" s="454"/>
      <c r="BA11" s="454"/>
    </row>
    <row r="12" spans="1:53" ht="15" customHeight="1">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J12" s="454"/>
      <c r="AK12" s="454"/>
      <c r="AL12" s="454"/>
      <c r="AM12" s="454"/>
      <c r="AN12" s="454"/>
      <c r="AO12" s="454"/>
      <c r="AP12" s="454"/>
      <c r="AQ12" s="454"/>
      <c r="AR12" s="454"/>
      <c r="AS12" s="454"/>
      <c r="AT12" s="454"/>
      <c r="AU12" s="454"/>
      <c r="AV12" s="454"/>
      <c r="AW12" s="454"/>
      <c r="AX12" s="454"/>
      <c r="AY12" s="454"/>
      <c r="AZ12" s="454"/>
      <c r="BA12" s="454"/>
    </row>
    <row r="13" spans="1:53" ht="15" customHeight="1">
      <c r="A13" s="122" t="s">
        <v>134</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J13" s="454"/>
      <c r="AK13" s="454"/>
      <c r="AL13" s="454"/>
      <c r="AM13" s="454"/>
      <c r="AN13" s="454"/>
      <c r="AO13" s="454"/>
      <c r="AP13" s="454"/>
      <c r="AQ13" s="454"/>
      <c r="AR13" s="454"/>
      <c r="AS13" s="454"/>
      <c r="AT13" s="454"/>
      <c r="AU13" s="454"/>
      <c r="AV13" s="454"/>
      <c r="AW13" s="454"/>
      <c r="AX13" s="454"/>
      <c r="AY13" s="454"/>
      <c r="AZ13" s="454"/>
      <c r="BA13" s="454"/>
    </row>
    <row r="14" spans="1:53" ht="15" customHeight="1">
      <c r="A14" s="123"/>
      <c r="B14" s="429" t="s">
        <v>135</v>
      </c>
      <c r="C14" s="430"/>
      <c r="D14" s="430"/>
      <c r="E14" s="430"/>
      <c r="F14" s="430"/>
      <c r="G14" s="430"/>
      <c r="H14" s="431"/>
      <c r="I14" s="364" t="s">
        <v>136</v>
      </c>
      <c r="J14" s="365"/>
      <c r="K14" s="435"/>
      <c r="L14" s="364" t="s">
        <v>137</v>
      </c>
      <c r="M14" s="365"/>
      <c r="N14" s="435"/>
      <c r="O14" s="130"/>
      <c r="P14" s="131"/>
      <c r="Q14" s="131"/>
      <c r="R14" s="131"/>
      <c r="S14" s="131"/>
      <c r="T14" s="131"/>
      <c r="U14" s="131"/>
      <c r="V14" s="131"/>
      <c r="W14" s="131"/>
      <c r="X14" s="131"/>
      <c r="Y14" s="131"/>
      <c r="Z14" s="131"/>
      <c r="AA14" s="131"/>
      <c r="AB14" s="131"/>
      <c r="AC14" s="131"/>
      <c r="AD14" s="131"/>
      <c r="AE14" s="131"/>
      <c r="AF14" s="131"/>
      <c r="AJ14" s="454"/>
      <c r="AK14" s="454"/>
      <c r="AL14" s="454"/>
      <c r="AM14" s="454"/>
      <c r="AN14" s="454"/>
      <c r="AO14" s="454"/>
      <c r="AP14" s="454"/>
      <c r="AQ14" s="454"/>
      <c r="AR14" s="454"/>
      <c r="AS14" s="454"/>
      <c r="AT14" s="454"/>
      <c r="AU14" s="454"/>
      <c r="AV14" s="454"/>
      <c r="AW14" s="454"/>
      <c r="AX14" s="454"/>
      <c r="AY14" s="454"/>
      <c r="AZ14" s="454"/>
      <c r="BA14" s="454"/>
    </row>
    <row r="15" spans="1:53" ht="15" customHeight="1">
      <c r="A15" s="123"/>
      <c r="B15" s="432"/>
      <c r="C15" s="433"/>
      <c r="D15" s="433"/>
      <c r="E15" s="433"/>
      <c r="F15" s="433"/>
      <c r="G15" s="433"/>
      <c r="H15" s="434"/>
      <c r="I15" s="364" t="str">
        <f>IF(A_基本情報入力シート!D18="所在する","○","")</f>
        <v>○</v>
      </c>
      <c r="J15" s="365"/>
      <c r="K15" s="435"/>
      <c r="L15" s="364" t="str">
        <f>IF(A_基本情報入力シート!D18="所在する","","○")</f>
        <v/>
      </c>
      <c r="M15" s="365"/>
      <c r="N15" s="435"/>
      <c r="O15" s="130"/>
      <c r="P15" s="131"/>
      <c r="Q15" s="131"/>
      <c r="R15" s="131"/>
      <c r="S15" s="131"/>
      <c r="T15" s="131"/>
      <c r="U15" s="131"/>
      <c r="V15" s="131"/>
      <c r="W15" s="131"/>
      <c r="X15" s="131"/>
      <c r="Y15" s="131"/>
      <c r="Z15" s="131"/>
      <c r="AA15" s="131"/>
      <c r="AB15" s="131"/>
      <c r="AC15" s="131"/>
      <c r="AD15" s="131"/>
      <c r="AE15" s="131"/>
      <c r="AF15" s="131"/>
    </row>
    <row r="16" spans="1:53" ht="15" customHeight="1">
      <c r="A16" s="123"/>
      <c r="B16" s="132" t="s">
        <v>138</v>
      </c>
      <c r="C16" s="196"/>
      <c r="D16" s="196"/>
      <c r="E16" s="196"/>
      <c r="F16" s="196"/>
      <c r="G16" s="196"/>
      <c r="H16" s="196"/>
      <c r="I16" s="196"/>
      <c r="J16" s="196"/>
      <c r="K16" s="196"/>
      <c r="L16" s="196"/>
      <c r="M16" s="196"/>
      <c r="N16" s="196"/>
      <c r="O16" s="131"/>
      <c r="P16" s="131"/>
      <c r="Q16" s="131"/>
      <c r="R16" s="131"/>
      <c r="S16" s="131"/>
      <c r="T16" s="131"/>
      <c r="U16" s="131"/>
      <c r="V16" s="131"/>
      <c r="W16" s="131"/>
      <c r="X16" s="131"/>
      <c r="Y16" s="131"/>
      <c r="Z16" s="131"/>
      <c r="AA16" s="131"/>
      <c r="AB16" s="131"/>
      <c r="AC16" s="131"/>
      <c r="AD16" s="131"/>
      <c r="AE16" s="131"/>
      <c r="AF16" s="131"/>
    </row>
    <row r="17" spans="1:34" ht="15" customHeight="1">
      <c r="A17" s="123"/>
      <c r="B17" s="126"/>
      <c r="C17" s="197"/>
      <c r="D17" s="197"/>
      <c r="E17" s="197"/>
      <c r="F17" s="197"/>
      <c r="G17" s="197"/>
      <c r="H17" s="197"/>
      <c r="I17" s="197"/>
      <c r="J17" s="197"/>
      <c r="K17" s="197"/>
      <c r="L17" s="197"/>
      <c r="M17" s="197"/>
      <c r="N17" s="197"/>
      <c r="O17" s="131"/>
      <c r="P17" s="131"/>
      <c r="Q17" s="131"/>
      <c r="R17" s="131"/>
      <c r="S17" s="131"/>
      <c r="T17" s="131"/>
      <c r="U17" s="131"/>
      <c r="V17" s="131"/>
      <c r="W17" s="131"/>
      <c r="X17" s="131"/>
      <c r="Y17" s="131"/>
      <c r="Z17" s="131"/>
      <c r="AA17" s="131"/>
      <c r="AB17" s="131"/>
      <c r="AC17" s="131"/>
      <c r="AD17" s="131"/>
      <c r="AE17" s="131"/>
      <c r="AF17" s="131"/>
    </row>
    <row r="18" spans="1:34" ht="15" customHeight="1">
      <c r="A18" s="122" t="s">
        <v>139</v>
      </c>
      <c r="B18" s="198"/>
      <c r="C18" s="198"/>
      <c r="D18" s="198"/>
      <c r="E18" s="198"/>
      <c r="F18" s="198"/>
      <c r="G18" s="198"/>
      <c r="H18" s="198"/>
      <c r="I18" s="197"/>
      <c r="J18" s="197"/>
      <c r="K18" s="197"/>
      <c r="L18" s="197"/>
      <c r="M18" s="197"/>
      <c r="N18" s="197"/>
      <c r="O18" s="131"/>
      <c r="P18" s="131"/>
      <c r="Q18" s="131"/>
      <c r="R18" s="131"/>
      <c r="S18" s="131"/>
      <c r="T18" s="131"/>
      <c r="U18" s="131"/>
      <c r="V18" s="131"/>
      <c r="W18" s="131"/>
      <c r="X18" s="131"/>
      <c r="Y18" s="131"/>
      <c r="Z18" s="131"/>
      <c r="AA18" s="131"/>
      <c r="AB18" s="131"/>
      <c r="AC18" s="131"/>
      <c r="AD18" s="131"/>
      <c r="AE18" s="131"/>
      <c r="AF18" s="131"/>
    </row>
    <row r="19" spans="1:34" ht="15" customHeight="1">
      <c r="A19" s="123"/>
      <c r="B19" s="364" t="s">
        <v>108</v>
      </c>
      <c r="C19" s="365"/>
      <c r="D19" s="365"/>
      <c r="E19" s="365"/>
      <c r="F19" s="365"/>
      <c r="G19" s="365"/>
      <c r="H19" s="364" t="s">
        <v>395</v>
      </c>
      <c r="I19" s="365"/>
      <c r="J19" s="365">
        <v>7</v>
      </c>
      <c r="K19" s="365"/>
      <c r="L19" s="124" t="s">
        <v>109</v>
      </c>
      <c r="M19" s="365">
        <v>4</v>
      </c>
      <c r="N19" s="365"/>
      <c r="O19" s="124" t="s">
        <v>110</v>
      </c>
      <c r="P19" s="365">
        <v>7</v>
      </c>
      <c r="Q19" s="365"/>
      <c r="R19" s="124" t="s">
        <v>111</v>
      </c>
      <c r="S19" s="124" t="s">
        <v>140</v>
      </c>
      <c r="T19" s="365" t="s">
        <v>395</v>
      </c>
      <c r="U19" s="365"/>
      <c r="V19" s="365">
        <v>8</v>
      </c>
      <c r="W19" s="365"/>
      <c r="X19" s="124" t="s">
        <v>109</v>
      </c>
      <c r="Y19" s="365">
        <v>1</v>
      </c>
      <c r="Z19" s="365"/>
      <c r="AA19" s="124" t="s">
        <v>110</v>
      </c>
      <c r="AB19" s="365">
        <v>31</v>
      </c>
      <c r="AC19" s="365"/>
      <c r="AD19" s="124" t="s">
        <v>111</v>
      </c>
      <c r="AE19" s="124"/>
      <c r="AF19" s="125"/>
    </row>
    <row r="20" spans="1:34" ht="15" customHeight="1">
      <c r="A20" s="123"/>
      <c r="B20" s="415" t="s">
        <v>141</v>
      </c>
      <c r="C20" s="418" t="s">
        <v>142</v>
      </c>
      <c r="D20" s="418"/>
      <c r="E20" s="418"/>
      <c r="F20" s="418"/>
      <c r="G20" s="418"/>
      <c r="H20" s="418"/>
      <c r="I20" s="418"/>
      <c r="J20" s="418"/>
      <c r="K20" s="418"/>
      <c r="L20" s="418"/>
      <c r="M20" s="419" t="s">
        <v>143</v>
      </c>
      <c r="N20" s="419"/>
      <c r="O20" s="419"/>
      <c r="P20" s="419"/>
      <c r="Q20" s="419"/>
      <c r="R20" s="419"/>
      <c r="S20" s="419"/>
      <c r="T20" s="420" t="s">
        <v>144</v>
      </c>
      <c r="U20" s="421"/>
      <c r="V20" s="421"/>
      <c r="W20" s="421"/>
      <c r="X20" s="421"/>
      <c r="Y20" s="421"/>
      <c r="Z20" s="421"/>
      <c r="AA20" s="421"/>
      <c r="AB20" s="422"/>
      <c r="AC20" s="420" t="s">
        <v>145</v>
      </c>
      <c r="AD20" s="421"/>
      <c r="AE20" s="421"/>
      <c r="AF20" s="422"/>
    </row>
    <row r="21" spans="1:34" ht="15" customHeight="1">
      <c r="A21" s="121"/>
      <c r="B21" s="416"/>
      <c r="C21" s="415" t="s">
        <v>146</v>
      </c>
      <c r="D21" s="436"/>
      <c r="E21" s="436"/>
      <c r="F21" s="436"/>
      <c r="G21" s="436"/>
      <c r="H21" s="438" t="s">
        <v>147</v>
      </c>
      <c r="I21" s="439"/>
      <c r="J21" s="439"/>
      <c r="K21" s="439"/>
      <c r="L21" s="440"/>
      <c r="M21" s="444" t="s">
        <v>146</v>
      </c>
      <c r="N21" s="445"/>
      <c r="O21" s="445"/>
      <c r="P21" s="445"/>
      <c r="Q21" s="446"/>
      <c r="R21" s="450" t="s">
        <v>148</v>
      </c>
      <c r="S21" s="451"/>
      <c r="T21" s="420" t="s">
        <v>149</v>
      </c>
      <c r="U21" s="421"/>
      <c r="V21" s="422"/>
      <c r="W21" s="420" t="s">
        <v>150</v>
      </c>
      <c r="X21" s="421"/>
      <c r="Y21" s="422"/>
      <c r="Z21" s="420" t="s">
        <v>151</v>
      </c>
      <c r="AA21" s="421"/>
      <c r="AB21" s="422"/>
      <c r="AC21" s="423"/>
      <c r="AD21" s="424"/>
      <c r="AE21" s="424"/>
      <c r="AF21" s="425"/>
      <c r="AG21" s="65"/>
      <c r="AH21" s="65"/>
    </row>
    <row r="22" spans="1:34" ht="15" customHeight="1">
      <c r="A22" s="121"/>
      <c r="B22" s="417"/>
      <c r="C22" s="417"/>
      <c r="D22" s="437"/>
      <c r="E22" s="437"/>
      <c r="F22" s="437"/>
      <c r="G22" s="437"/>
      <c r="H22" s="441"/>
      <c r="I22" s="442"/>
      <c r="J22" s="442"/>
      <c r="K22" s="442"/>
      <c r="L22" s="443"/>
      <c r="M22" s="447"/>
      <c r="N22" s="448"/>
      <c r="O22" s="448"/>
      <c r="P22" s="448"/>
      <c r="Q22" s="449"/>
      <c r="R22" s="452"/>
      <c r="S22" s="453"/>
      <c r="T22" s="426"/>
      <c r="U22" s="427"/>
      <c r="V22" s="428"/>
      <c r="W22" s="426"/>
      <c r="X22" s="427"/>
      <c r="Y22" s="428"/>
      <c r="Z22" s="426"/>
      <c r="AA22" s="427"/>
      <c r="AB22" s="428"/>
      <c r="AC22" s="426"/>
      <c r="AD22" s="427"/>
      <c r="AE22" s="427"/>
      <c r="AF22" s="428"/>
      <c r="AG22" s="65"/>
      <c r="AH22" s="65"/>
    </row>
    <row r="23" spans="1:34" ht="15" customHeight="1">
      <c r="A23" s="121"/>
      <c r="B23" s="195">
        <v>1</v>
      </c>
      <c r="C23" s="407" t="s">
        <v>426</v>
      </c>
      <c r="D23" s="408"/>
      <c r="E23" s="408"/>
      <c r="F23" s="408"/>
      <c r="G23" s="408"/>
      <c r="H23" s="361">
        <v>45931</v>
      </c>
      <c r="I23" s="362"/>
      <c r="J23" s="362"/>
      <c r="K23" s="362"/>
      <c r="L23" s="363"/>
      <c r="M23" s="409" t="s">
        <v>427</v>
      </c>
      <c r="N23" s="410"/>
      <c r="O23" s="410"/>
      <c r="P23" s="410"/>
      <c r="Q23" s="410"/>
      <c r="R23" s="411">
        <v>15</v>
      </c>
      <c r="S23" s="412"/>
      <c r="T23" s="413">
        <v>5</v>
      </c>
      <c r="U23" s="414"/>
      <c r="V23" s="412"/>
      <c r="W23" s="413">
        <v>25</v>
      </c>
      <c r="X23" s="414"/>
      <c r="Y23" s="412"/>
      <c r="Z23" s="370">
        <f>SUM(T23:Y23)</f>
        <v>30</v>
      </c>
      <c r="AA23" s="371"/>
      <c r="AB23" s="372"/>
      <c r="AC23" s="373">
        <f>IF($I$15="○",(T23*3500)+(W23*5000),(T23*2500)+(W23*4000))</f>
        <v>142500</v>
      </c>
      <c r="AD23" s="374"/>
      <c r="AE23" s="374"/>
      <c r="AF23" s="375"/>
    </row>
    <row r="24" spans="1:34" ht="15" customHeight="1">
      <c r="A24" s="121"/>
      <c r="B24" s="195">
        <f>B23+1</f>
        <v>2</v>
      </c>
      <c r="C24" s="407" t="s">
        <v>428</v>
      </c>
      <c r="D24" s="408"/>
      <c r="E24" s="408"/>
      <c r="F24" s="408"/>
      <c r="G24" s="408"/>
      <c r="H24" s="361">
        <v>45748</v>
      </c>
      <c r="I24" s="362"/>
      <c r="J24" s="362"/>
      <c r="K24" s="362"/>
      <c r="L24" s="363"/>
      <c r="M24" s="409" t="s">
        <v>429</v>
      </c>
      <c r="N24" s="410"/>
      <c r="O24" s="410"/>
      <c r="P24" s="410"/>
      <c r="Q24" s="410"/>
      <c r="R24" s="411">
        <v>5</v>
      </c>
      <c r="S24" s="412"/>
      <c r="T24" s="413">
        <v>10</v>
      </c>
      <c r="U24" s="414"/>
      <c r="V24" s="412"/>
      <c r="W24" s="413">
        <v>30</v>
      </c>
      <c r="X24" s="414"/>
      <c r="Y24" s="412"/>
      <c r="Z24" s="370">
        <f t="shared" ref="Z24:Z27" si="0">SUM(T24:Y24)</f>
        <v>40</v>
      </c>
      <c r="AA24" s="371"/>
      <c r="AB24" s="372"/>
      <c r="AC24" s="373">
        <f t="shared" ref="AC24:AC27" si="1">IF($I$15="○",(T24*3500)+(W24*5000),(T24*2500)+(W24*4000))</f>
        <v>185000</v>
      </c>
      <c r="AD24" s="374"/>
      <c r="AE24" s="374"/>
      <c r="AF24" s="375"/>
    </row>
    <row r="25" spans="1:34" ht="15" customHeight="1">
      <c r="A25" s="121"/>
      <c r="B25" s="195">
        <f t="shared" ref="B25:B37" si="2">B24+1</f>
        <v>3</v>
      </c>
      <c r="C25" s="407"/>
      <c r="D25" s="408"/>
      <c r="E25" s="408"/>
      <c r="F25" s="408"/>
      <c r="G25" s="408"/>
      <c r="H25" s="361" t="s">
        <v>152</v>
      </c>
      <c r="I25" s="362"/>
      <c r="J25" s="362"/>
      <c r="K25" s="362"/>
      <c r="L25" s="363"/>
      <c r="M25" s="409"/>
      <c r="N25" s="410"/>
      <c r="O25" s="410"/>
      <c r="P25" s="410"/>
      <c r="Q25" s="410"/>
      <c r="R25" s="411"/>
      <c r="S25" s="412"/>
      <c r="T25" s="413"/>
      <c r="U25" s="414"/>
      <c r="V25" s="412"/>
      <c r="W25" s="413"/>
      <c r="X25" s="414"/>
      <c r="Y25" s="412"/>
      <c r="Z25" s="370">
        <f t="shared" si="0"/>
        <v>0</v>
      </c>
      <c r="AA25" s="371"/>
      <c r="AB25" s="372"/>
      <c r="AC25" s="373">
        <f t="shared" si="1"/>
        <v>0</v>
      </c>
      <c r="AD25" s="374"/>
      <c r="AE25" s="374"/>
      <c r="AF25" s="375"/>
    </row>
    <row r="26" spans="1:34" ht="15" customHeight="1">
      <c r="A26" s="121"/>
      <c r="B26" s="195">
        <f t="shared" si="2"/>
        <v>4</v>
      </c>
      <c r="C26" s="407"/>
      <c r="D26" s="408"/>
      <c r="E26" s="408"/>
      <c r="F26" s="408"/>
      <c r="G26" s="408"/>
      <c r="H26" s="361" t="s">
        <v>152</v>
      </c>
      <c r="I26" s="362"/>
      <c r="J26" s="362"/>
      <c r="K26" s="362"/>
      <c r="L26" s="363"/>
      <c r="M26" s="409"/>
      <c r="N26" s="410"/>
      <c r="O26" s="410"/>
      <c r="P26" s="410"/>
      <c r="Q26" s="410"/>
      <c r="R26" s="411"/>
      <c r="S26" s="412"/>
      <c r="T26" s="413"/>
      <c r="U26" s="414"/>
      <c r="V26" s="412"/>
      <c r="W26" s="413"/>
      <c r="X26" s="414"/>
      <c r="Y26" s="412"/>
      <c r="Z26" s="370">
        <f t="shared" si="0"/>
        <v>0</v>
      </c>
      <c r="AA26" s="371"/>
      <c r="AB26" s="372"/>
      <c r="AC26" s="373">
        <f t="shared" si="1"/>
        <v>0</v>
      </c>
      <c r="AD26" s="374"/>
      <c r="AE26" s="374"/>
      <c r="AF26" s="375"/>
    </row>
    <row r="27" spans="1:34" ht="15" customHeight="1">
      <c r="A27" s="121"/>
      <c r="B27" s="195">
        <f t="shared" si="2"/>
        <v>5</v>
      </c>
      <c r="C27" s="359"/>
      <c r="D27" s="360"/>
      <c r="E27" s="360"/>
      <c r="F27" s="360"/>
      <c r="G27" s="360"/>
      <c r="H27" s="361" t="s">
        <v>152</v>
      </c>
      <c r="I27" s="362"/>
      <c r="J27" s="362"/>
      <c r="K27" s="362"/>
      <c r="L27" s="363"/>
      <c r="M27" s="364"/>
      <c r="N27" s="365"/>
      <c r="O27" s="365"/>
      <c r="P27" s="365"/>
      <c r="Q27" s="365"/>
      <c r="R27" s="366"/>
      <c r="S27" s="367"/>
      <c r="T27" s="368"/>
      <c r="U27" s="369"/>
      <c r="V27" s="367"/>
      <c r="W27" s="368"/>
      <c r="X27" s="369"/>
      <c r="Y27" s="367"/>
      <c r="Z27" s="370">
        <f t="shared" si="0"/>
        <v>0</v>
      </c>
      <c r="AA27" s="371"/>
      <c r="AB27" s="372"/>
      <c r="AC27" s="373">
        <f t="shared" si="1"/>
        <v>0</v>
      </c>
      <c r="AD27" s="374"/>
      <c r="AE27" s="374"/>
      <c r="AF27" s="375"/>
    </row>
    <row r="28" spans="1:34" ht="15" customHeight="1">
      <c r="A28" s="121"/>
      <c r="B28" s="195">
        <f t="shared" si="2"/>
        <v>6</v>
      </c>
      <c r="C28" s="359"/>
      <c r="D28" s="360"/>
      <c r="E28" s="360"/>
      <c r="F28" s="360"/>
      <c r="G28" s="360"/>
      <c r="H28" s="361" t="s">
        <v>152</v>
      </c>
      <c r="I28" s="362"/>
      <c r="J28" s="362"/>
      <c r="K28" s="362"/>
      <c r="L28" s="363"/>
      <c r="M28" s="364"/>
      <c r="N28" s="365"/>
      <c r="O28" s="365"/>
      <c r="P28" s="365"/>
      <c r="Q28" s="365"/>
      <c r="R28" s="366"/>
      <c r="S28" s="367"/>
      <c r="T28" s="368"/>
      <c r="U28" s="369"/>
      <c r="V28" s="367"/>
      <c r="W28" s="368"/>
      <c r="X28" s="369"/>
      <c r="Y28" s="367"/>
      <c r="Z28" s="370">
        <f>SUM(T28:Y28)</f>
        <v>0</v>
      </c>
      <c r="AA28" s="371"/>
      <c r="AB28" s="372"/>
      <c r="AC28" s="373">
        <f>IF($I$15="○",(T28*3500)+(W28*5000),(T28*2500)+(W28*4000))</f>
        <v>0</v>
      </c>
      <c r="AD28" s="374"/>
      <c r="AE28" s="374"/>
      <c r="AF28" s="375"/>
    </row>
    <row r="29" spans="1:34" ht="15" customHeight="1">
      <c r="A29" s="121"/>
      <c r="B29" s="195">
        <f t="shared" si="2"/>
        <v>7</v>
      </c>
      <c r="C29" s="359"/>
      <c r="D29" s="360"/>
      <c r="E29" s="360"/>
      <c r="F29" s="360"/>
      <c r="G29" s="360"/>
      <c r="H29" s="361" t="s">
        <v>152</v>
      </c>
      <c r="I29" s="362"/>
      <c r="J29" s="362"/>
      <c r="K29" s="362"/>
      <c r="L29" s="363"/>
      <c r="M29" s="364"/>
      <c r="N29" s="365"/>
      <c r="O29" s="365"/>
      <c r="P29" s="365"/>
      <c r="Q29" s="365"/>
      <c r="R29" s="366"/>
      <c r="S29" s="367"/>
      <c r="T29" s="368"/>
      <c r="U29" s="369"/>
      <c r="V29" s="367"/>
      <c r="W29" s="368"/>
      <c r="X29" s="369"/>
      <c r="Y29" s="367"/>
      <c r="Z29" s="370">
        <f t="shared" ref="Z29:Z30" si="3">SUM(T29:Y29)</f>
        <v>0</v>
      </c>
      <c r="AA29" s="371"/>
      <c r="AB29" s="372"/>
      <c r="AC29" s="373">
        <f t="shared" ref="AC29:AC37" si="4">IF($I$15="○",(T29*3500)+(W29*5000),(T29*2500)+(W29*4000))</f>
        <v>0</v>
      </c>
      <c r="AD29" s="374"/>
      <c r="AE29" s="374"/>
      <c r="AF29" s="375"/>
    </row>
    <row r="30" spans="1:34" ht="15" customHeight="1">
      <c r="A30" s="121"/>
      <c r="B30" s="195">
        <f t="shared" si="2"/>
        <v>8</v>
      </c>
      <c r="C30" s="359"/>
      <c r="D30" s="360"/>
      <c r="E30" s="360"/>
      <c r="F30" s="360"/>
      <c r="G30" s="360"/>
      <c r="H30" s="361" t="s">
        <v>152</v>
      </c>
      <c r="I30" s="362"/>
      <c r="J30" s="362"/>
      <c r="K30" s="362"/>
      <c r="L30" s="363"/>
      <c r="M30" s="364"/>
      <c r="N30" s="365"/>
      <c r="O30" s="365"/>
      <c r="P30" s="365"/>
      <c r="Q30" s="365"/>
      <c r="R30" s="366"/>
      <c r="S30" s="367"/>
      <c r="T30" s="368"/>
      <c r="U30" s="369"/>
      <c r="V30" s="367"/>
      <c r="W30" s="368"/>
      <c r="X30" s="369"/>
      <c r="Y30" s="367"/>
      <c r="Z30" s="370">
        <f t="shared" si="3"/>
        <v>0</v>
      </c>
      <c r="AA30" s="371"/>
      <c r="AB30" s="372"/>
      <c r="AC30" s="373">
        <f t="shared" si="4"/>
        <v>0</v>
      </c>
      <c r="AD30" s="374"/>
      <c r="AE30" s="374"/>
      <c r="AF30" s="375"/>
    </row>
    <row r="31" spans="1:34" ht="15" customHeight="1">
      <c r="A31" s="121"/>
      <c r="B31" s="195">
        <f t="shared" si="2"/>
        <v>9</v>
      </c>
      <c r="C31" s="359"/>
      <c r="D31" s="360"/>
      <c r="E31" s="360"/>
      <c r="F31" s="360"/>
      <c r="G31" s="360"/>
      <c r="H31" s="361" t="s">
        <v>152</v>
      </c>
      <c r="I31" s="362"/>
      <c r="J31" s="362"/>
      <c r="K31" s="362"/>
      <c r="L31" s="363"/>
      <c r="M31" s="364"/>
      <c r="N31" s="365"/>
      <c r="O31" s="365"/>
      <c r="P31" s="365"/>
      <c r="Q31" s="365"/>
      <c r="R31" s="366"/>
      <c r="S31" s="367"/>
      <c r="T31" s="368"/>
      <c r="U31" s="369"/>
      <c r="V31" s="367"/>
      <c r="W31" s="368"/>
      <c r="X31" s="369"/>
      <c r="Y31" s="367"/>
      <c r="Z31" s="370">
        <f t="shared" ref="Z31:Z37" si="5">SUM(T31:Y31)</f>
        <v>0</v>
      </c>
      <c r="AA31" s="371"/>
      <c r="AB31" s="372"/>
      <c r="AC31" s="373">
        <f t="shared" si="4"/>
        <v>0</v>
      </c>
      <c r="AD31" s="374"/>
      <c r="AE31" s="374"/>
      <c r="AF31" s="375"/>
    </row>
    <row r="32" spans="1:34" ht="15" customHeight="1">
      <c r="A32" s="121"/>
      <c r="B32" s="195">
        <f t="shared" si="2"/>
        <v>10</v>
      </c>
      <c r="C32" s="359"/>
      <c r="D32" s="360"/>
      <c r="E32" s="360"/>
      <c r="F32" s="360"/>
      <c r="G32" s="360"/>
      <c r="H32" s="361" t="s">
        <v>152</v>
      </c>
      <c r="I32" s="362"/>
      <c r="J32" s="362"/>
      <c r="K32" s="362"/>
      <c r="L32" s="363"/>
      <c r="M32" s="364"/>
      <c r="N32" s="365"/>
      <c r="O32" s="365"/>
      <c r="P32" s="365"/>
      <c r="Q32" s="365"/>
      <c r="R32" s="366"/>
      <c r="S32" s="367"/>
      <c r="T32" s="368"/>
      <c r="U32" s="369"/>
      <c r="V32" s="367"/>
      <c r="W32" s="368"/>
      <c r="X32" s="369"/>
      <c r="Y32" s="367"/>
      <c r="Z32" s="370">
        <f t="shared" si="5"/>
        <v>0</v>
      </c>
      <c r="AA32" s="371"/>
      <c r="AB32" s="372"/>
      <c r="AC32" s="373">
        <f t="shared" si="4"/>
        <v>0</v>
      </c>
      <c r="AD32" s="374"/>
      <c r="AE32" s="374"/>
      <c r="AF32" s="375"/>
    </row>
    <row r="33" spans="1:32" ht="15" customHeight="1">
      <c r="A33" s="121"/>
      <c r="B33" s="195">
        <f t="shared" si="2"/>
        <v>11</v>
      </c>
      <c r="C33" s="359"/>
      <c r="D33" s="360"/>
      <c r="E33" s="360"/>
      <c r="F33" s="360"/>
      <c r="G33" s="360"/>
      <c r="H33" s="361" t="s">
        <v>152</v>
      </c>
      <c r="I33" s="362"/>
      <c r="J33" s="362"/>
      <c r="K33" s="362"/>
      <c r="L33" s="363"/>
      <c r="M33" s="364"/>
      <c r="N33" s="365"/>
      <c r="O33" s="365"/>
      <c r="P33" s="365"/>
      <c r="Q33" s="365"/>
      <c r="R33" s="366"/>
      <c r="S33" s="367"/>
      <c r="T33" s="368"/>
      <c r="U33" s="369"/>
      <c r="V33" s="367"/>
      <c r="W33" s="368"/>
      <c r="X33" s="369"/>
      <c r="Y33" s="367"/>
      <c r="Z33" s="370">
        <f t="shared" si="5"/>
        <v>0</v>
      </c>
      <c r="AA33" s="371"/>
      <c r="AB33" s="372"/>
      <c r="AC33" s="373">
        <f t="shared" si="4"/>
        <v>0</v>
      </c>
      <c r="AD33" s="374"/>
      <c r="AE33" s="374"/>
      <c r="AF33" s="375"/>
    </row>
    <row r="34" spans="1:32" ht="15" customHeight="1">
      <c r="A34" s="121"/>
      <c r="B34" s="195">
        <f t="shared" si="2"/>
        <v>12</v>
      </c>
      <c r="C34" s="359"/>
      <c r="D34" s="360"/>
      <c r="E34" s="360"/>
      <c r="F34" s="360"/>
      <c r="G34" s="360"/>
      <c r="H34" s="361" t="s">
        <v>152</v>
      </c>
      <c r="I34" s="362"/>
      <c r="J34" s="362"/>
      <c r="K34" s="362"/>
      <c r="L34" s="363"/>
      <c r="M34" s="364"/>
      <c r="N34" s="365"/>
      <c r="O34" s="365"/>
      <c r="P34" s="365"/>
      <c r="Q34" s="365"/>
      <c r="R34" s="366"/>
      <c r="S34" s="367"/>
      <c r="T34" s="368"/>
      <c r="U34" s="369"/>
      <c r="V34" s="367"/>
      <c r="W34" s="368"/>
      <c r="X34" s="369"/>
      <c r="Y34" s="367"/>
      <c r="Z34" s="370">
        <f t="shared" si="5"/>
        <v>0</v>
      </c>
      <c r="AA34" s="371"/>
      <c r="AB34" s="372"/>
      <c r="AC34" s="373">
        <f t="shared" si="4"/>
        <v>0</v>
      </c>
      <c r="AD34" s="374"/>
      <c r="AE34" s="374"/>
      <c r="AF34" s="375"/>
    </row>
    <row r="35" spans="1:32" ht="15" customHeight="1">
      <c r="A35" s="121"/>
      <c r="B35" s="195">
        <f t="shared" si="2"/>
        <v>13</v>
      </c>
      <c r="C35" s="359"/>
      <c r="D35" s="360"/>
      <c r="E35" s="360"/>
      <c r="F35" s="360"/>
      <c r="G35" s="360"/>
      <c r="H35" s="361" t="s">
        <v>152</v>
      </c>
      <c r="I35" s="362"/>
      <c r="J35" s="362"/>
      <c r="K35" s="362"/>
      <c r="L35" s="363"/>
      <c r="M35" s="364"/>
      <c r="N35" s="365"/>
      <c r="O35" s="365"/>
      <c r="P35" s="365"/>
      <c r="Q35" s="365"/>
      <c r="R35" s="366"/>
      <c r="S35" s="367"/>
      <c r="T35" s="368"/>
      <c r="U35" s="369"/>
      <c r="V35" s="367"/>
      <c r="W35" s="368"/>
      <c r="X35" s="369"/>
      <c r="Y35" s="367"/>
      <c r="Z35" s="370">
        <f t="shared" si="5"/>
        <v>0</v>
      </c>
      <c r="AA35" s="371"/>
      <c r="AB35" s="372"/>
      <c r="AC35" s="373">
        <f t="shared" si="4"/>
        <v>0</v>
      </c>
      <c r="AD35" s="374"/>
      <c r="AE35" s="374"/>
      <c r="AF35" s="375"/>
    </row>
    <row r="36" spans="1:32" ht="15" customHeight="1">
      <c r="A36" s="121"/>
      <c r="B36" s="195">
        <f t="shared" si="2"/>
        <v>14</v>
      </c>
      <c r="C36" s="359"/>
      <c r="D36" s="360"/>
      <c r="E36" s="360"/>
      <c r="F36" s="360"/>
      <c r="G36" s="360"/>
      <c r="H36" s="361" t="s">
        <v>152</v>
      </c>
      <c r="I36" s="362"/>
      <c r="J36" s="362"/>
      <c r="K36" s="362"/>
      <c r="L36" s="363"/>
      <c r="M36" s="364"/>
      <c r="N36" s="365"/>
      <c r="O36" s="365"/>
      <c r="P36" s="365"/>
      <c r="Q36" s="365"/>
      <c r="R36" s="366"/>
      <c r="S36" s="367"/>
      <c r="T36" s="368"/>
      <c r="U36" s="369"/>
      <c r="V36" s="367"/>
      <c r="W36" s="368"/>
      <c r="X36" s="369"/>
      <c r="Y36" s="367"/>
      <c r="Z36" s="370">
        <f t="shared" si="5"/>
        <v>0</v>
      </c>
      <c r="AA36" s="371"/>
      <c r="AB36" s="372"/>
      <c r="AC36" s="373">
        <f t="shared" si="4"/>
        <v>0</v>
      </c>
      <c r="AD36" s="374"/>
      <c r="AE36" s="374"/>
      <c r="AF36" s="375"/>
    </row>
    <row r="37" spans="1:32" ht="15" customHeight="1" thickBot="1">
      <c r="A37" s="121"/>
      <c r="B37" s="195">
        <f t="shared" si="2"/>
        <v>15</v>
      </c>
      <c r="C37" s="376"/>
      <c r="D37" s="377"/>
      <c r="E37" s="377"/>
      <c r="F37" s="377"/>
      <c r="G37" s="378"/>
      <c r="H37" s="379" t="s">
        <v>152</v>
      </c>
      <c r="I37" s="380"/>
      <c r="J37" s="380"/>
      <c r="K37" s="380"/>
      <c r="L37" s="381"/>
      <c r="M37" s="382"/>
      <c r="N37" s="383"/>
      <c r="O37" s="383"/>
      <c r="P37" s="383"/>
      <c r="Q37" s="384"/>
      <c r="R37" s="385"/>
      <c r="S37" s="386"/>
      <c r="T37" s="387"/>
      <c r="U37" s="388"/>
      <c r="V37" s="386"/>
      <c r="W37" s="387"/>
      <c r="X37" s="388"/>
      <c r="Y37" s="386"/>
      <c r="Z37" s="389">
        <f t="shared" si="5"/>
        <v>0</v>
      </c>
      <c r="AA37" s="390"/>
      <c r="AB37" s="391"/>
      <c r="AC37" s="392">
        <f t="shared" si="4"/>
        <v>0</v>
      </c>
      <c r="AD37" s="393"/>
      <c r="AE37" s="393"/>
      <c r="AF37" s="394"/>
    </row>
    <row r="38" spans="1:32" ht="15" customHeight="1" thickTop="1">
      <c r="A38" s="121"/>
      <c r="B38" s="398" t="s">
        <v>126</v>
      </c>
      <c r="C38" s="399"/>
      <c r="D38" s="399"/>
      <c r="E38" s="399"/>
      <c r="F38" s="399"/>
      <c r="G38" s="399"/>
      <c r="H38" s="399"/>
      <c r="I38" s="399"/>
      <c r="J38" s="399"/>
      <c r="K38" s="399"/>
      <c r="L38" s="399"/>
      <c r="M38" s="399"/>
      <c r="N38" s="399"/>
      <c r="O38" s="399"/>
      <c r="P38" s="399"/>
      <c r="Q38" s="399"/>
      <c r="R38" s="399"/>
      <c r="S38" s="400"/>
      <c r="T38" s="401">
        <f>SUM(T23:V37)</f>
        <v>15</v>
      </c>
      <c r="U38" s="402"/>
      <c r="V38" s="403"/>
      <c r="W38" s="401">
        <f>SUM(W23:Y37)</f>
        <v>55</v>
      </c>
      <c r="X38" s="402"/>
      <c r="Y38" s="403"/>
      <c r="Z38" s="401">
        <f>SUM(Z23:AB37)</f>
        <v>70</v>
      </c>
      <c r="AA38" s="402"/>
      <c r="AB38" s="403"/>
      <c r="AC38" s="404">
        <f>SUM(AC23:AF37)</f>
        <v>327500</v>
      </c>
      <c r="AD38" s="405"/>
      <c r="AE38" s="405"/>
      <c r="AF38" s="406"/>
    </row>
    <row r="39" spans="1:32" ht="15" customHeight="1">
      <c r="A39" s="121"/>
      <c r="B39" s="133" t="s">
        <v>153</v>
      </c>
      <c r="C39" s="395" t="s">
        <v>154</v>
      </c>
      <c r="D39" s="395"/>
      <c r="E39" s="395"/>
      <c r="F39" s="395"/>
      <c r="G39" s="395"/>
      <c r="H39" s="395"/>
      <c r="I39" s="395"/>
      <c r="J39" s="395"/>
      <c r="K39" s="395"/>
      <c r="L39" s="395"/>
      <c r="M39" s="395"/>
      <c r="N39" s="395"/>
      <c r="O39" s="395"/>
      <c r="P39" s="395"/>
      <c r="Q39" s="395"/>
      <c r="R39" s="395"/>
      <c r="S39" s="395"/>
      <c r="T39" s="395"/>
      <c r="U39" s="395"/>
      <c r="V39" s="395"/>
      <c r="W39" s="126"/>
      <c r="X39" s="126"/>
      <c r="Y39" s="126"/>
      <c r="Z39" s="126"/>
      <c r="AA39" s="126"/>
      <c r="AB39" s="126"/>
      <c r="AC39" s="126"/>
      <c r="AD39" s="126"/>
      <c r="AE39" s="126"/>
      <c r="AF39" s="126"/>
    </row>
    <row r="40" spans="1:32" ht="15" customHeight="1">
      <c r="A40" s="121"/>
      <c r="B40" s="134" t="s">
        <v>155</v>
      </c>
      <c r="C40" s="127" t="s">
        <v>156</v>
      </c>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row>
    <row r="41" spans="1:32" ht="15" customHeight="1">
      <c r="A41" s="121"/>
      <c r="B41" s="134" t="s">
        <v>157</v>
      </c>
      <c r="C41" s="396" t="s">
        <v>158</v>
      </c>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row>
    <row r="42" spans="1:32" ht="21" customHeight="1">
      <c r="A42" s="121"/>
      <c r="B42" s="127"/>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row>
    <row r="43" spans="1:32" ht="15" customHeight="1">
      <c r="A43" s="121"/>
      <c r="B43" s="134" t="s">
        <v>159</v>
      </c>
      <c r="C43" s="396" t="s">
        <v>160</v>
      </c>
      <c r="D43" s="396"/>
      <c r="E43" s="396"/>
      <c r="F43" s="396"/>
      <c r="G43" s="396"/>
      <c r="H43" s="396"/>
      <c r="I43" s="396"/>
      <c r="J43" s="396"/>
      <c r="K43" s="396"/>
      <c r="L43" s="396"/>
      <c r="M43" s="396"/>
      <c r="N43" s="396"/>
      <c r="O43" s="396"/>
      <c r="P43" s="396"/>
      <c r="Q43" s="396"/>
      <c r="R43" s="396"/>
      <c r="S43" s="396"/>
      <c r="T43" s="396"/>
      <c r="U43" s="199"/>
      <c r="V43" s="199"/>
      <c r="W43" s="199"/>
      <c r="X43" s="199"/>
      <c r="Y43" s="199"/>
      <c r="Z43" s="199"/>
      <c r="AA43" s="199"/>
      <c r="AB43" s="199"/>
      <c r="AC43" s="199"/>
      <c r="AD43" s="199"/>
      <c r="AE43" s="199"/>
      <c r="AF43" s="199"/>
    </row>
    <row r="44" spans="1:32" ht="15" customHeight="1">
      <c r="A44" s="121"/>
      <c r="B44" s="127"/>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row>
    <row r="45" spans="1:32" ht="15" customHeight="1">
      <c r="A45" s="121" t="s">
        <v>161</v>
      </c>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row>
    <row r="46" spans="1:32" ht="15" customHeight="1">
      <c r="A46" s="121"/>
      <c r="B46" s="127" t="s">
        <v>162</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row>
    <row r="47" spans="1:32" ht="15" customHeight="1">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row>
  </sheetData>
  <sheetProtection algorithmName="SHA-512" hashValue="X0oW5zaQMq/HlfQe1exGhaQipU1nLP1PruGzbdF2BfMzB8/MqOifd3XT0sI/c7kZ4MzrXoTwAhQQy2RoniySJg==" saltValue="NFI9/vptObyBcm3AP/Jymg==" spinCount="100000" sheet="1" objects="1" scenarios="1"/>
  <mergeCells count="171">
    <mergeCell ref="AJ10:BA14"/>
    <mergeCell ref="B9:H10"/>
    <mergeCell ref="I10:AF10"/>
    <mergeCell ref="B11:H11"/>
    <mergeCell ref="I11:L11"/>
    <mergeCell ref="M11:R11"/>
    <mergeCell ref="S11:V11"/>
    <mergeCell ref="W11:AF11"/>
    <mergeCell ref="A2:AG3"/>
    <mergeCell ref="B7:H7"/>
    <mergeCell ref="I7:AF7"/>
    <mergeCell ref="B8:H8"/>
    <mergeCell ref="I8:R8"/>
    <mergeCell ref="S8:Y8"/>
    <mergeCell ref="Z8:AF8"/>
    <mergeCell ref="AJ2:BA9"/>
    <mergeCell ref="B20:B22"/>
    <mergeCell ref="C20:L20"/>
    <mergeCell ref="M20:S20"/>
    <mergeCell ref="T20:AB20"/>
    <mergeCell ref="AC20:AF22"/>
    <mergeCell ref="Z21:AB22"/>
    <mergeCell ref="B14:H15"/>
    <mergeCell ref="I14:K14"/>
    <mergeCell ref="L14:N14"/>
    <mergeCell ref="I15:K15"/>
    <mergeCell ref="L15:N15"/>
    <mergeCell ref="B19:G19"/>
    <mergeCell ref="H19:I19"/>
    <mergeCell ref="J19:K19"/>
    <mergeCell ref="M19:N19"/>
    <mergeCell ref="C21:G22"/>
    <mergeCell ref="H21:L22"/>
    <mergeCell ref="M21:Q22"/>
    <mergeCell ref="R21:S22"/>
    <mergeCell ref="T21:V22"/>
    <mergeCell ref="W21:Y22"/>
    <mergeCell ref="P19:Q19"/>
    <mergeCell ref="T19:U19"/>
    <mergeCell ref="V19:W19"/>
    <mergeCell ref="Y19:Z19"/>
    <mergeCell ref="AC23:AF23"/>
    <mergeCell ref="C24:G24"/>
    <mergeCell ref="H24:L24"/>
    <mergeCell ref="M24:Q24"/>
    <mergeCell ref="R24:S24"/>
    <mergeCell ref="T24:V24"/>
    <mergeCell ref="W24:Y24"/>
    <mergeCell ref="Z24:AB24"/>
    <mergeCell ref="AC24:AF24"/>
    <mergeCell ref="C23:G23"/>
    <mergeCell ref="H23:L23"/>
    <mergeCell ref="M23:Q23"/>
    <mergeCell ref="R23:S23"/>
    <mergeCell ref="T23:V23"/>
    <mergeCell ref="W23:Y23"/>
    <mergeCell ref="Z23:AB23"/>
    <mergeCell ref="AB19:AC19"/>
    <mergeCell ref="Z25:AB25"/>
    <mergeCell ref="AC25:AF25"/>
    <mergeCell ref="C26:G26"/>
    <mergeCell ref="H26:L26"/>
    <mergeCell ref="M26:Q26"/>
    <mergeCell ref="R26:S26"/>
    <mergeCell ref="T26:V26"/>
    <mergeCell ref="W26:Y26"/>
    <mergeCell ref="Z26:AB26"/>
    <mergeCell ref="AC26:AF26"/>
    <mergeCell ref="C25:G25"/>
    <mergeCell ref="H25:L25"/>
    <mergeCell ref="M25:Q25"/>
    <mergeCell ref="R25:S25"/>
    <mergeCell ref="T25:V25"/>
    <mergeCell ref="W25:Y25"/>
    <mergeCell ref="Z27:AB27"/>
    <mergeCell ref="AC27:AF27"/>
    <mergeCell ref="C28:G28"/>
    <mergeCell ref="H28:L28"/>
    <mergeCell ref="M28:Q28"/>
    <mergeCell ref="R28:S28"/>
    <mergeCell ref="T28:V28"/>
    <mergeCell ref="W28:Y28"/>
    <mergeCell ref="Z28:AB28"/>
    <mergeCell ref="AC28:AF28"/>
    <mergeCell ref="C27:G27"/>
    <mergeCell ref="H27:L27"/>
    <mergeCell ref="M27:Q27"/>
    <mergeCell ref="R27:S27"/>
    <mergeCell ref="T27:V27"/>
    <mergeCell ref="W27:Y27"/>
    <mergeCell ref="Z29:AB29"/>
    <mergeCell ref="AC29:AF29"/>
    <mergeCell ref="C30:G30"/>
    <mergeCell ref="H30:L30"/>
    <mergeCell ref="M30:Q30"/>
    <mergeCell ref="R30:S30"/>
    <mergeCell ref="T30:V30"/>
    <mergeCell ref="W30:Y30"/>
    <mergeCell ref="Z30:AB30"/>
    <mergeCell ref="AC30:AF30"/>
    <mergeCell ref="C29:G29"/>
    <mergeCell ref="H29:L29"/>
    <mergeCell ref="M29:Q29"/>
    <mergeCell ref="R29:S29"/>
    <mergeCell ref="T29:V29"/>
    <mergeCell ref="W29:Y29"/>
    <mergeCell ref="Z31:AB31"/>
    <mergeCell ref="AC31:AF31"/>
    <mergeCell ref="C32:G32"/>
    <mergeCell ref="H32:L32"/>
    <mergeCell ref="M32:Q32"/>
    <mergeCell ref="R32:S32"/>
    <mergeCell ref="T32:V32"/>
    <mergeCell ref="W32:Y32"/>
    <mergeCell ref="Z32:AB32"/>
    <mergeCell ref="AC32:AF32"/>
    <mergeCell ref="C31:G31"/>
    <mergeCell ref="H31:L31"/>
    <mergeCell ref="M31:Q31"/>
    <mergeCell ref="R31:S31"/>
    <mergeCell ref="T31:V31"/>
    <mergeCell ref="W31:Y31"/>
    <mergeCell ref="C39:V39"/>
    <mergeCell ref="C41:AF42"/>
    <mergeCell ref="C43:T43"/>
    <mergeCell ref="M9:R9"/>
    <mergeCell ref="B38:S38"/>
    <mergeCell ref="T38:V38"/>
    <mergeCell ref="W38:Y38"/>
    <mergeCell ref="Z38:AB38"/>
    <mergeCell ref="AC38:AF38"/>
    <mergeCell ref="Z35:AB35"/>
    <mergeCell ref="AC35:AF35"/>
    <mergeCell ref="C36:G36"/>
    <mergeCell ref="H36:L36"/>
    <mergeCell ref="M36:Q36"/>
    <mergeCell ref="R36:S36"/>
    <mergeCell ref="T36:V36"/>
    <mergeCell ref="W36:Y36"/>
    <mergeCell ref="Z36:AB36"/>
    <mergeCell ref="AC36:AF36"/>
    <mergeCell ref="C35:G35"/>
    <mergeCell ref="H35:L35"/>
    <mergeCell ref="M35:Q35"/>
    <mergeCell ref="R35:S35"/>
    <mergeCell ref="T35:V35"/>
    <mergeCell ref="C37:G37"/>
    <mergeCell ref="H37:L37"/>
    <mergeCell ref="M37:Q37"/>
    <mergeCell ref="R37:S37"/>
    <mergeCell ref="T37:V37"/>
    <mergeCell ref="W37:Y37"/>
    <mergeCell ref="Z37:AB37"/>
    <mergeCell ref="AC37:AF37"/>
    <mergeCell ref="W35:Y35"/>
    <mergeCell ref="C34:G34"/>
    <mergeCell ref="H34:L34"/>
    <mergeCell ref="M34:Q34"/>
    <mergeCell ref="R34:S34"/>
    <mergeCell ref="T34:V34"/>
    <mergeCell ref="W34:Y34"/>
    <mergeCell ref="Z34:AB34"/>
    <mergeCell ref="AC34:AF34"/>
    <mergeCell ref="C33:G33"/>
    <mergeCell ref="H33:L33"/>
    <mergeCell ref="M33:Q33"/>
    <mergeCell ref="R33:S33"/>
    <mergeCell ref="T33:V33"/>
    <mergeCell ref="W33:Y33"/>
    <mergeCell ref="Z33:AB33"/>
    <mergeCell ref="AC33:AF33"/>
  </mergeCells>
  <phoneticPr fontId="4"/>
  <conditionalFormatting sqref="Z23:AB37">
    <cfRule type="cellIs" dxfId="8" priority="2" operator="greaterThan">
      <formula>30</formula>
    </cfRule>
  </conditionalFormatting>
  <dataValidations count="3">
    <dataValidation type="whole" allowBlank="1" showInputMessage="1" showErrorMessage="1" error="同行回数は経験年数が短いホームヘルパー等１人につき「30回」までが補助対象です" sqref="Z23:AB37 T25:Y37">
      <formula1>0</formula1>
      <formula2>30</formula2>
    </dataValidation>
    <dataValidation imeMode="halfAlpha" allowBlank="1" showInputMessage="1" showErrorMessage="1" sqref="J19:K19 M19:N19 P19:Q19 V19:W19 Y19:Z19 AB19:AC19 R23:S24"/>
    <dataValidation type="whole" imeMode="halfAlpha" allowBlank="1" showInputMessage="1" showErrorMessage="1" error="同行回数は経験年数が短いホームヘルパー等１人につき「30回」までが補助対象です" sqref="T23:Y24">
      <formula1>0</formula1>
      <formula2>30</formula2>
    </dataValidation>
  </dataValidations>
  <printOptions horizontalCentered="1"/>
  <pageMargins left="0.70866141732283472" right="0.70866141732283472" top="0.35433070866141736" bottom="0.35433070866141736" header="0.31496062992125984" footer="0.31496062992125984"/>
  <pageSetup paperSize="9" orientation="portrait"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4" id="{1F671B3D-8A8D-46FF-A731-F7FDE0F0885B}">
            <xm:f>A_基本情報入力シート!$D$28="はい"</xm:f>
            <x14:dxf>
              <fill>
                <patternFill>
                  <bgColor theme="0"/>
                </patternFill>
              </fill>
            </x14:dxf>
          </x14:cfRule>
          <xm:sqref>A38:AF38 A20:AF22 Z23:AF37 A6:AF18 A19:I19 L19 O19 R19:U19 X19 AA19 AD19:AF19 A40:AF47 A39:C39 W39:AF39 A23:B37</xm:sqref>
        </x14:conditionalFormatting>
        <x14:conditionalFormatting xmlns:xm="http://schemas.microsoft.com/office/excel/2006/main">
          <x14:cfRule type="expression" priority="3" id="{B4066D39-822F-4203-A14B-6268FCAD70B7}">
            <xm:f>A_基本情報入力シート!$D$28="はい"</xm:f>
            <x14:dxf>
              <font>
                <color rgb="FFFF0000"/>
              </font>
              <fill>
                <patternFill>
                  <bgColor rgb="FFFFFF99"/>
                </patternFill>
              </fill>
            </x14:dxf>
          </x14:cfRule>
          <xm:sqref>C23:Y37 J19 M19 P19 V19 Y19 AB19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75"/>
  <sheetViews>
    <sheetView view="pageBreakPreview" zoomScale="115" zoomScaleNormal="100" zoomScaleSheetLayoutView="115" workbookViewId="0">
      <selection activeCell="K14" sqref="K14:M14"/>
    </sheetView>
  </sheetViews>
  <sheetFormatPr defaultColWidth="2.625" defaultRowHeight="15" customHeight="1"/>
  <cols>
    <col min="1" max="1" width="2.625" style="61"/>
    <col min="2" max="2" width="3.25" style="61" bestFit="1" customWidth="1"/>
    <col min="3" max="16384" width="2.625" style="61"/>
  </cols>
  <sheetData>
    <row r="1" spans="1:53" ht="15" customHeight="1">
      <c r="A1" s="61" t="s">
        <v>163</v>
      </c>
    </row>
    <row r="2" spans="1:53" ht="15" customHeight="1">
      <c r="A2" s="465" t="s">
        <v>164</v>
      </c>
      <c r="B2" s="465"/>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J2" s="306" t="str">
        <f>IF(A_基本情報入力シート!D29="はい","黄色のセルに入力が必要です。"&amp;CHAR(10)&amp;"下部にも入力箇所がございますので、最後まで入力をお願いします。"&amp;CHAR(10)&amp;"色がついていないセルは自動入力ですので入力は不要です。","入力は不要です。")</f>
        <v>黄色のセルに入力が必要です。
下部にも入力箇所がございますので、最後まで入力をお願いします。
色がついていないセルは自動入力ですので入力は不要です。</v>
      </c>
      <c r="AK2" s="306"/>
      <c r="AL2" s="306"/>
      <c r="AM2" s="306"/>
      <c r="AN2" s="306"/>
      <c r="AO2" s="306"/>
      <c r="AP2" s="306"/>
      <c r="AQ2" s="306"/>
      <c r="AR2" s="306"/>
      <c r="AS2" s="306"/>
      <c r="AT2" s="306"/>
      <c r="AU2" s="306"/>
      <c r="AV2" s="306"/>
      <c r="AW2" s="306"/>
      <c r="AX2" s="306"/>
      <c r="AY2" s="306"/>
      <c r="AZ2" s="306"/>
      <c r="BA2" s="306"/>
    </row>
    <row r="3" spans="1:53" ht="15" customHeight="1">
      <c r="A3" s="466"/>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J3" s="306"/>
      <c r="AK3" s="306"/>
      <c r="AL3" s="306"/>
      <c r="AM3" s="306"/>
      <c r="AN3" s="306"/>
      <c r="AO3" s="306"/>
      <c r="AP3" s="306"/>
      <c r="AQ3" s="306"/>
      <c r="AR3" s="306"/>
      <c r="AS3" s="306"/>
      <c r="AT3" s="306"/>
      <c r="AU3" s="306"/>
      <c r="AV3" s="306"/>
      <c r="AW3" s="306"/>
      <c r="AX3" s="306"/>
      <c r="AY3" s="306"/>
      <c r="AZ3" s="306"/>
      <c r="BA3" s="306"/>
    </row>
    <row r="4" spans="1:53" ht="1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J4" s="306"/>
      <c r="AK4" s="306"/>
      <c r="AL4" s="306"/>
      <c r="AM4" s="306"/>
      <c r="AN4" s="306"/>
      <c r="AO4" s="306"/>
      <c r="AP4" s="306"/>
      <c r="AQ4" s="306"/>
      <c r="AR4" s="306"/>
      <c r="AS4" s="306"/>
      <c r="AT4" s="306"/>
      <c r="AU4" s="306"/>
      <c r="AV4" s="306"/>
      <c r="AW4" s="306"/>
      <c r="AX4" s="306"/>
      <c r="AY4" s="306"/>
      <c r="AZ4" s="306"/>
      <c r="BA4" s="306"/>
    </row>
    <row r="5" spans="1:53" ht="15" customHeight="1">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J5" s="306"/>
      <c r="AK5" s="306"/>
      <c r="AL5" s="306"/>
      <c r="AM5" s="306"/>
      <c r="AN5" s="306"/>
      <c r="AO5" s="306"/>
      <c r="AP5" s="306"/>
      <c r="AQ5" s="306"/>
      <c r="AR5" s="306"/>
      <c r="AS5" s="306"/>
      <c r="AT5" s="306"/>
      <c r="AU5" s="306"/>
      <c r="AV5" s="306"/>
      <c r="AW5" s="306"/>
      <c r="AX5" s="306"/>
      <c r="AY5" s="306"/>
      <c r="AZ5" s="306"/>
      <c r="BA5" s="306"/>
    </row>
    <row r="6" spans="1:53" ht="15" customHeight="1">
      <c r="A6" s="152" t="s">
        <v>97</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94"/>
      <c r="AJ6" s="306"/>
      <c r="AK6" s="306"/>
      <c r="AL6" s="306"/>
      <c r="AM6" s="306"/>
      <c r="AN6" s="306"/>
      <c r="AO6" s="306"/>
      <c r="AP6" s="306"/>
      <c r="AQ6" s="306"/>
      <c r="AR6" s="306"/>
      <c r="AS6" s="306"/>
      <c r="AT6" s="306"/>
      <c r="AU6" s="306"/>
      <c r="AV6" s="306"/>
      <c r="AW6" s="306"/>
      <c r="AX6" s="306"/>
      <c r="AY6" s="306"/>
      <c r="AZ6" s="306"/>
      <c r="BA6" s="306"/>
    </row>
    <row r="7" spans="1:53" ht="15" customHeight="1">
      <c r="A7" s="135"/>
      <c r="B7" s="331" t="s">
        <v>98</v>
      </c>
      <c r="C7" s="331"/>
      <c r="D7" s="331"/>
      <c r="E7" s="331"/>
      <c r="F7" s="331"/>
      <c r="G7" s="331"/>
      <c r="H7" s="331"/>
      <c r="I7" s="349" t="str">
        <f>A_基本情報入力シート!D13</f>
        <v>ヘルパーステーション　福岡県庁</v>
      </c>
      <c r="J7" s="349"/>
      <c r="K7" s="349"/>
      <c r="L7" s="349"/>
      <c r="M7" s="349"/>
      <c r="N7" s="349"/>
      <c r="O7" s="349"/>
      <c r="P7" s="349"/>
      <c r="Q7" s="349"/>
      <c r="R7" s="349"/>
      <c r="S7" s="349"/>
      <c r="T7" s="349"/>
      <c r="U7" s="349"/>
      <c r="V7" s="349"/>
      <c r="W7" s="349"/>
      <c r="X7" s="349"/>
      <c r="Y7" s="349"/>
      <c r="Z7" s="349"/>
      <c r="AA7" s="349"/>
      <c r="AB7" s="349"/>
      <c r="AC7" s="349"/>
      <c r="AD7" s="349"/>
      <c r="AE7" s="349"/>
      <c r="AF7" s="349"/>
      <c r="AG7" s="64"/>
      <c r="AJ7" s="306"/>
      <c r="AK7" s="306"/>
      <c r="AL7" s="306"/>
      <c r="AM7" s="306"/>
      <c r="AN7" s="306"/>
      <c r="AO7" s="306"/>
      <c r="AP7" s="306"/>
      <c r="AQ7" s="306"/>
      <c r="AR7" s="306"/>
      <c r="AS7" s="306"/>
      <c r="AT7" s="306"/>
      <c r="AU7" s="306"/>
      <c r="AV7" s="306"/>
      <c r="AW7" s="306"/>
      <c r="AX7" s="306"/>
      <c r="AY7" s="306"/>
      <c r="AZ7" s="306"/>
      <c r="BA7" s="306"/>
    </row>
    <row r="8" spans="1:53" ht="15" customHeight="1">
      <c r="A8" s="135"/>
      <c r="B8" s="344" t="s">
        <v>99</v>
      </c>
      <c r="C8" s="345"/>
      <c r="D8" s="345"/>
      <c r="E8" s="345"/>
      <c r="F8" s="345"/>
      <c r="G8" s="345"/>
      <c r="H8" s="346"/>
      <c r="I8" s="350" t="str">
        <f>A_基本情報入力シート!D19</f>
        <v>訪問介護</v>
      </c>
      <c r="J8" s="351"/>
      <c r="K8" s="351"/>
      <c r="L8" s="351"/>
      <c r="M8" s="351"/>
      <c r="N8" s="351"/>
      <c r="O8" s="351"/>
      <c r="P8" s="351"/>
      <c r="Q8" s="351"/>
      <c r="R8" s="352"/>
      <c r="S8" s="353" t="s">
        <v>100</v>
      </c>
      <c r="T8" s="354"/>
      <c r="U8" s="354"/>
      <c r="V8" s="354"/>
      <c r="W8" s="354"/>
      <c r="X8" s="354"/>
      <c r="Y8" s="355"/>
      <c r="Z8" s="356">
        <f>A_基本情報入力シート!D14</f>
        <v>4000000000</v>
      </c>
      <c r="AA8" s="357"/>
      <c r="AB8" s="357"/>
      <c r="AC8" s="357"/>
      <c r="AD8" s="357"/>
      <c r="AE8" s="357"/>
      <c r="AF8" s="358"/>
      <c r="AJ8" s="306"/>
      <c r="AK8" s="306"/>
      <c r="AL8" s="306"/>
      <c r="AM8" s="306"/>
      <c r="AN8" s="306"/>
      <c r="AO8" s="306"/>
      <c r="AP8" s="306"/>
      <c r="AQ8" s="306"/>
      <c r="AR8" s="306"/>
      <c r="AS8" s="306"/>
      <c r="AT8" s="306"/>
      <c r="AU8" s="306"/>
      <c r="AV8" s="306"/>
      <c r="AW8" s="306"/>
      <c r="AX8" s="306"/>
      <c r="AY8" s="306"/>
      <c r="AZ8" s="306"/>
      <c r="BA8" s="306"/>
    </row>
    <row r="9" spans="1:53" ht="15" customHeight="1">
      <c r="A9" s="136"/>
      <c r="B9" s="333" t="s">
        <v>101</v>
      </c>
      <c r="C9" s="334"/>
      <c r="D9" s="334"/>
      <c r="E9" s="334"/>
      <c r="F9" s="334"/>
      <c r="G9" s="334"/>
      <c r="H9" s="335"/>
      <c r="I9" s="137" t="s">
        <v>102</v>
      </c>
      <c r="J9" s="138"/>
      <c r="K9" s="138"/>
      <c r="L9" s="138"/>
      <c r="M9" s="310" t="str">
        <f>IF(A_基本情報入力シート!D15="","-",A_基本情報入力シート!D15)</f>
        <v>812-8577</v>
      </c>
      <c r="N9" s="310"/>
      <c r="O9" s="310"/>
      <c r="P9" s="310"/>
      <c r="Q9" s="310"/>
      <c r="R9" s="310"/>
      <c r="S9" s="138" t="s">
        <v>103</v>
      </c>
      <c r="T9" s="138"/>
      <c r="U9" s="138"/>
      <c r="V9" s="138"/>
      <c r="W9" s="138"/>
      <c r="X9" s="138"/>
      <c r="Y9" s="139"/>
      <c r="Z9" s="138"/>
      <c r="AA9" s="138"/>
      <c r="AB9" s="138"/>
      <c r="AC9" s="138"/>
      <c r="AD9" s="138"/>
      <c r="AE9" s="138"/>
      <c r="AF9" s="140"/>
      <c r="AJ9" s="306"/>
      <c r="AK9" s="306"/>
      <c r="AL9" s="306"/>
      <c r="AM9" s="306"/>
      <c r="AN9" s="306"/>
      <c r="AO9" s="306"/>
      <c r="AP9" s="306"/>
      <c r="AQ9" s="306"/>
      <c r="AR9" s="306"/>
      <c r="AS9" s="306"/>
      <c r="AT9" s="306"/>
      <c r="AU9" s="306"/>
      <c r="AV9" s="306"/>
      <c r="AW9" s="306"/>
      <c r="AX9" s="306"/>
      <c r="AY9" s="306"/>
      <c r="AZ9" s="306"/>
      <c r="BA9" s="306"/>
    </row>
    <row r="10" spans="1:53" ht="30" customHeight="1">
      <c r="A10" s="136"/>
      <c r="B10" s="336"/>
      <c r="C10" s="337"/>
      <c r="D10" s="337"/>
      <c r="E10" s="337"/>
      <c r="F10" s="337"/>
      <c r="G10" s="337"/>
      <c r="H10" s="338"/>
      <c r="I10" s="341" t="str">
        <f>A_基本情報入力シート!D16&amp;"　"&amp;A_基本情報入力シート!D17</f>
        <v>福岡県福岡市博多区東公園7番7号　</v>
      </c>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3"/>
    </row>
    <row r="11" spans="1:53" ht="15" customHeight="1">
      <c r="A11" s="135"/>
      <c r="B11" s="344" t="s">
        <v>104</v>
      </c>
      <c r="C11" s="345"/>
      <c r="D11" s="345"/>
      <c r="E11" s="345"/>
      <c r="F11" s="345"/>
      <c r="G11" s="345"/>
      <c r="H11" s="346"/>
      <c r="I11" s="312" t="s">
        <v>105</v>
      </c>
      <c r="J11" s="313"/>
      <c r="K11" s="313"/>
      <c r="L11" s="313"/>
      <c r="M11" s="315" t="str">
        <f>A_基本情報入力シート!D20</f>
        <v>092-643-3327</v>
      </c>
      <c r="N11" s="316"/>
      <c r="O11" s="316"/>
      <c r="P11" s="316"/>
      <c r="Q11" s="316"/>
      <c r="R11" s="317"/>
      <c r="S11" s="312" t="s">
        <v>106</v>
      </c>
      <c r="T11" s="313"/>
      <c r="U11" s="313"/>
      <c r="V11" s="314"/>
      <c r="W11" s="315" t="str">
        <f>A_基本情報入力シート!D21</f>
        <v>k-kaigojinzai@pref.fukuoka.lg.jp</v>
      </c>
      <c r="X11" s="316"/>
      <c r="Y11" s="316"/>
      <c r="Z11" s="316"/>
      <c r="AA11" s="316"/>
      <c r="AB11" s="316"/>
      <c r="AC11" s="316"/>
      <c r="AD11" s="316"/>
      <c r="AE11" s="316"/>
      <c r="AF11" s="317"/>
    </row>
    <row r="12" spans="1:53" ht="15" customHeight="1">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row>
    <row r="13" spans="1:53" ht="15" customHeight="1">
      <c r="A13" s="143" t="s">
        <v>107</v>
      </c>
      <c r="B13" s="142"/>
      <c r="C13" s="142"/>
      <c r="D13" s="142"/>
      <c r="E13" s="142"/>
      <c r="F13" s="142"/>
      <c r="G13" s="142"/>
      <c r="H13" s="142"/>
      <c r="I13" s="142"/>
      <c r="J13" s="142"/>
      <c r="K13" s="142"/>
      <c r="L13" s="142"/>
      <c r="M13" s="142"/>
      <c r="N13" s="142"/>
      <c r="O13" s="200"/>
      <c r="P13" s="200"/>
      <c r="Q13" s="200"/>
      <c r="R13" s="200"/>
      <c r="S13" s="200"/>
      <c r="T13" s="200"/>
      <c r="U13" s="200"/>
      <c r="V13" s="200"/>
      <c r="W13" s="200"/>
      <c r="X13" s="200"/>
      <c r="Y13" s="200"/>
      <c r="Z13" s="200"/>
      <c r="AA13" s="200"/>
      <c r="AB13" s="200"/>
      <c r="AC13" s="200"/>
      <c r="AD13" s="200"/>
      <c r="AE13" s="200"/>
      <c r="AF13" s="200"/>
    </row>
    <row r="14" spans="1:53" ht="15" customHeight="1">
      <c r="A14" s="143"/>
      <c r="B14" s="315" t="s">
        <v>165</v>
      </c>
      <c r="C14" s="316"/>
      <c r="D14" s="316"/>
      <c r="E14" s="316"/>
      <c r="F14" s="316"/>
      <c r="G14" s="316"/>
      <c r="H14" s="316"/>
      <c r="I14" s="316"/>
      <c r="J14" s="316"/>
      <c r="K14" s="315">
        <v>40</v>
      </c>
      <c r="L14" s="316"/>
      <c r="M14" s="317"/>
      <c r="N14" s="495" t="s">
        <v>166</v>
      </c>
      <c r="O14" s="496"/>
      <c r="P14" s="496"/>
      <c r="Q14" s="496"/>
      <c r="R14" s="496"/>
      <c r="S14" s="496"/>
      <c r="T14" s="496"/>
      <c r="U14" s="496"/>
      <c r="V14" s="496"/>
      <c r="W14" s="496"/>
      <c r="X14" s="189"/>
      <c r="Y14" s="189"/>
      <c r="Z14" s="189"/>
      <c r="AA14" s="189"/>
      <c r="AB14" s="189"/>
      <c r="AC14" s="189"/>
      <c r="AD14" s="189"/>
      <c r="AE14" s="200"/>
      <c r="AF14" s="200"/>
      <c r="AG14" s="158"/>
      <c r="AH14" s="158"/>
      <c r="AI14" s="158"/>
      <c r="AJ14" s="158"/>
    </row>
    <row r="15" spans="1:53" ht="15" customHeight="1">
      <c r="A15" s="141"/>
      <c r="B15" s="312" t="s">
        <v>108</v>
      </c>
      <c r="C15" s="313"/>
      <c r="D15" s="313"/>
      <c r="E15" s="313"/>
      <c r="F15" s="313"/>
      <c r="G15" s="313"/>
      <c r="H15" s="313"/>
      <c r="I15" s="313"/>
      <c r="J15" s="314"/>
      <c r="K15" s="315" t="s">
        <v>395</v>
      </c>
      <c r="L15" s="316"/>
      <c r="M15" s="188">
        <v>7</v>
      </c>
      <c r="N15" s="188" t="s">
        <v>109</v>
      </c>
      <c r="O15" s="188">
        <v>10</v>
      </c>
      <c r="P15" s="188" t="s">
        <v>110</v>
      </c>
      <c r="Q15" s="188">
        <v>1</v>
      </c>
      <c r="R15" s="188" t="s">
        <v>111</v>
      </c>
      <c r="S15" s="188" t="s">
        <v>112</v>
      </c>
      <c r="T15" s="316" t="s">
        <v>395</v>
      </c>
      <c r="U15" s="316"/>
      <c r="V15" s="188">
        <v>8</v>
      </c>
      <c r="W15" s="188" t="s">
        <v>109</v>
      </c>
      <c r="X15" s="188">
        <v>1</v>
      </c>
      <c r="Y15" s="188" t="s">
        <v>110</v>
      </c>
      <c r="Z15" s="188">
        <v>31</v>
      </c>
      <c r="AA15" s="188" t="s">
        <v>111</v>
      </c>
      <c r="AB15" s="191"/>
      <c r="AC15" s="191"/>
      <c r="AD15" s="192"/>
      <c r="AE15" s="200"/>
      <c r="AF15" s="200"/>
      <c r="AG15" s="158"/>
      <c r="AH15" s="158"/>
    </row>
    <row r="16" spans="1:53" ht="15" customHeight="1">
      <c r="A16" s="144"/>
      <c r="B16" s="501" t="s">
        <v>167</v>
      </c>
      <c r="C16" s="503" t="s">
        <v>168</v>
      </c>
      <c r="D16" s="504"/>
      <c r="E16" s="504"/>
      <c r="F16" s="504"/>
      <c r="G16" s="504"/>
      <c r="H16" s="504"/>
      <c r="I16" s="504"/>
      <c r="J16" s="505"/>
      <c r="K16" s="506" t="s">
        <v>169</v>
      </c>
      <c r="L16" s="507"/>
      <c r="M16" s="507"/>
      <c r="N16" s="507"/>
      <c r="O16" s="508"/>
      <c r="P16" s="512" t="s">
        <v>170</v>
      </c>
      <c r="Q16" s="513"/>
      <c r="R16" s="513"/>
      <c r="S16" s="513"/>
      <c r="T16" s="513"/>
      <c r="U16" s="514" t="s">
        <v>171</v>
      </c>
      <c r="V16" s="515"/>
      <c r="W16" s="515"/>
      <c r="X16" s="515"/>
      <c r="Y16" s="516"/>
      <c r="Z16" s="492" t="s">
        <v>145</v>
      </c>
      <c r="AA16" s="493"/>
      <c r="AB16" s="493"/>
      <c r="AC16" s="493"/>
      <c r="AD16" s="494"/>
      <c r="AE16" s="200"/>
      <c r="AF16" s="200"/>
      <c r="AG16" s="158"/>
      <c r="AH16" s="158"/>
      <c r="AI16" s="158"/>
      <c r="AJ16" s="158"/>
    </row>
    <row r="17" spans="1:36" ht="15" customHeight="1">
      <c r="A17" s="144"/>
      <c r="B17" s="502"/>
      <c r="C17" s="498" t="s">
        <v>172</v>
      </c>
      <c r="D17" s="499"/>
      <c r="E17" s="499"/>
      <c r="F17" s="499"/>
      <c r="G17" s="499"/>
      <c r="H17" s="499"/>
      <c r="I17" s="499"/>
      <c r="J17" s="500"/>
      <c r="K17" s="509"/>
      <c r="L17" s="510"/>
      <c r="M17" s="510"/>
      <c r="N17" s="510"/>
      <c r="O17" s="511"/>
      <c r="P17" s="513"/>
      <c r="Q17" s="513"/>
      <c r="R17" s="513"/>
      <c r="S17" s="513"/>
      <c r="T17" s="513"/>
      <c r="U17" s="498"/>
      <c r="V17" s="499"/>
      <c r="W17" s="499"/>
      <c r="X17" s="499"/>
      <c r="Y17" s="500"/>
      <c r="Z17" s="495"/>
      <c r="AA17" s="496"/>
      <c r="AB17" s="496"/>
      <c r="AC17" s="496"/>
      <c r="AD17" s="497"/>
      <c r="AE17" s="200"/>
      <c r="AF17" s="200"/>
      <c r="AG17" s="158"/>
      <c r="AH17" s="158"/>
      <c r="AI17" s="158"/>
      <c r="AJ17" s="158"/>
    </row>
    <row r="18" spans="1:36" ht="15" customHeight="1">
      <c r="A18" s="144"/>
      <c r="B18" s="614">
        <v>1</v>
      </c>
      <c r="C18" s="615" t="s">
        <v>430</v>
      </c>
      <c r="D18" s="616"/>
      <c r="E18" s="616"/>
      <c r="F18" s="616"/>
      <c r="G18" s="616"/>
      <c r="H18" s="616"/>
      <c r="I18" s="616"/>
      <c r="J18" s="616"/>
      <c r="K18" s="617">
        <v>16</v>
      </c>
      <c r="L18" s="618"/>
      <c r="M18" s="618"/>
      <c r="N18" s="618"/>
      <c r="O18" s="619"/>
      <c r="P18" s="617">
        <v>40</v>
      </c>
      <c r="Q18" s="618"/>
      <c r="R18" s="618"/>
      <c r="S18" s="618"/>
      <c r="T18" s="619"/>
      <c r="U18" s="617">
        <v>3</v>
      </c>
      <c r="V18" s="618"/>
      <c r="W18" s="618"/>
      <c r="X18" s="618"/>
      <c r="Y18" s="619"/>
      <c r="Z18" s="620">
        <f>U18*100000</f>
        <v>300000</v>
      </c>
      <c r="AA18" s="621"/>
      <c r="AB18" s="621"/>
      <c r="AC18" s="621"/>
      <c r="AD18" s="622"/>
      <c r="AE18" s="161"/>
      <c r="AF18" s="161"/>
      <c r="AG18" s="159"/>
      <c r="AH18" s="159"/>
    </row>
    <row r="19" spans="1:36" ht="15" customHeight="1">
      <c r="A19" s="144"/>
      <c r="B19" s="518"/>
      <c r="C19" s="324"/>
      <c r="D19" s="325"/>
      <c r="E19" s="325"/>
      <c r="F19" s="325"/>
      <c r="G19" s="325"/>
      <c r="H19" s="325"/>
      <c r="I19" s="325"/>
      <c r="J19" s="325"/>
      <c r="K19" s="623"/>
      <c r="L19" s="624"/>
      <c r="M19" s="624"/>
      <c r="N19" s="624"/>
      <c r="O19" s="625"/>
      <c r="P19" s="623"/>
      <c r="Q19" s="624"/>
      <c r="R19" s="624"/>
      <c r="S19" s="624"/>
      <c r="T19" s="625"/>
      <c r="U19" s="623"/>
      <c r="V19" s="624"/>
      <c r="W19" s="624"/>
      <c r="X19" s="624"/>
      <c r="Y19" s="625"/>
      <c r="Z19" s="626"/>
      <c r="AA19" s="627"/>
      <c r="AB19" s="627"/>
      <c r="AC19" s="627"/>
      <c r="AD19" s="628"/>
      <c r="AE19" s="161"/>
      <c r="AF19" s="161"/>
      <c r="AG19" s="159"/>
      <c r="AH19" s="159"/>
    </row>
    <row r="20" spans="1:36" ht="15" customHeight="1">
      <c r="A20" s="144"/>
      <c r="B20" s="614">
        <f>B18+1</f>
        <v>2</v>
      </c>
      <c r="C20" s="615"/>
      <c r="D20" s="616"/>
      <c r="E20" s="616"/>
      <c r="F20" s="616"/>
      <c r="G20" s="616"/>
      <c r="H20" s="616"/>
      <c r="I20" s="616"/>
      <c r="J20" s="629"/>
      <c r="K20" s="617"/>
      <c r="L20" s="618"/>
      <c r="M20" s="618"/>
      <c r="N20" s="618"/>
      <c r="O20" s="619"/>
      <c r="P20" s="617"/>
      <c r="Q20" s="618"/>
      <c r="R20" s="618"/>
      <c r="S20" s="618"/>
      <c r="T20" s="619"/>
      <c r="U20" s="617"/>
      <c r="V20" s="618"/>
      <c r="W20" s="618"/>
      <c r="X20" s="618"/>
      <c r="Y20" s="619"/>
      <c r="Z20" s="620">
        <f t="shared" ref="Z20:Z36" si="0">U20*100000</f>
        <v>0</v>
      </c>
      <c r="AA20" s="621"/>
      <c r="AB20" s="621"/>
      <c r="AC20" s="621"/>
      <c r="AD20" s="622"/>
      <c r="AE20" s="161"/>
      <c r="AF20" s="161"/>
      <c r="AG20" s="159"/>
      <c r="AH20" s="159"/>
    </row>
    <row r="21" spans="1:36" ht="15" customHeight="1">
      <c r="A21" s="144"/>
      <c r="B21" s="518"/>
      <c r="C21" s="324"/>
      <c r="D21" s="325"/>
      <c r="E21" s="325"/>
      <c r="F21" s="325"/>
      <c r="G21" s="325"/>
      <c r="H21" s="325"/>
      <c r="I21" s="325"/>
      <c r="J21" s="326"/>
      <c r="K21" s="623"/>
      <c r="L21" s="624"/>
      <c r="M21" s="624"/>
      <c r="N21" s="624"/>
      <c r="O21" s="625"/>
      <c r="P21" s="623"/>
      <c r="Q21" s="624"/>
      <c r="R21" s="624"/>
      <c r="S21" s="624"/>
      <c r="T21" s="625"/>
      <c r="U21" s="623"/>
      <c r="V21" s="624"/>
      <c r="W21" s="624"/>
      <c r="X21" s="624"/>
      <c r="Y21" s="625"/>
      <c r="Z21" s="626"/>
      <c r="AA21" s="627"/>
      <c r="AB21" s="627"/>
      <c r="AC21" s="627"/>
      <c r="AD21" s="628"/>
      <c r="AE21" s="161"/>
      <c r="AF21" s="161"/>
      <c r="AG21" s="159"/>
      <c r="AH21" s="159"/>
    </row>
    <row r="22" spans="1:36" ht="15" customHeight="1">
      <c r="A22" s="144"/>
      <c r="B22" s="614">
        <f t="shared" ref="B22" si="1">B20+1</f>
        <v>3</v>
      </c>
      <c r="C22" s="615"/>
      <c r="D22" s="616"/>
      <c r="E22" s="616"/>
      <c r="F22" s="616"/>
      <c r="G22" s="616"/>
      <c r="H22" s="616"/>
      <c r="I22" s="616"/>
      <c r="J22" s="629"/>
      <c r="K22" s="617"/>
      <c r="L22" s="618"/>
      <c r="M22" s="618"/>
      <c r="N22" s="618"/>
      <c r="O22" s="619"/>
      <c r="P22" s="617"/>
      <c r="Q22" s="618"/>
      <c r="R22" s="618"/>
      <c r="S22" s="618"/>
      <c r="T22" s="619"/>
      <c r="U22" s="617"/>
      <c r="V22" s="618"/>
      <c r="W22" s="618"/>
      <c r="X22" s="618"/>
      <c r="Y22" s="619"/>
      <c r="Z22" s="620">
        <f t="shared" si="0"/>
        <v>0</v>
      </c>
      <c r="AA22" s="621"/>
      <c r="AB22" s="621"/>
      <c r="AC22" s="621"/>
      <c r="AD22" s="622"/>
      <c r="AE22" s="161"/>
      <c r="AF22" s="161"/>
      <c r="AG22" s="159"/>
      <c r="AH22" s="159"/>
    </row>
    <row r="23" spans="1:36" ht="15" customHeight="1">
      <c r="A23" s="144"/>
      <c r="B23" s="518"/>
      <c r="C23" s="324"/>
      <c r="D23" s="325"/>
      <c r="E23" s="325"/>
      <c r="F23" s="325"/>
      <c r="G23" s="325"/>
      <c r="H23" s="325"/>
      <c r="I23" s="325"/>
      <c r="J23" s="326"/>
      <c r="K23" s="623"/>
      <c r="L23" s="624"/>
      <c r="M23" s="624"/>
      <c r="N23" s="624"/>
      <c r="O23" s="625"/>
      <c r="P23" s="623"/>
      <c r="Q23" s="624"/>
      <c r="R23" s="624"/>
      <c r="S23" s="624"/>
      <c r="T23" s="625"/>
      <c r="U23" s="623"/>
      <c r="V23" s="624"/>
      <c r="W23" s="624"/>
      <c r="X23" s="624"/>
      <c r="Y23" s="625"/>
      <c r="Z23" s="626"/>
      <c r="AA23" s="627"/>
      <c r="AB23" s="627"/>
      <c r="AC23" s="627"/>
      <c r="AD23" s="628"/>
      <c r="AE23" s="161"/>
      <c r="AF23" s="161"/>
      <c r="AG23" s="159"/>
      <c r="AH23" s="159"/>
    </row>
    <row r="24" spans="1:36" ht="15" customHeight="1">
      <c r="A24" s="144"/>
      <c r="B24" s="614">
        <f t="shared" ref="B24" si="2">B22+1</f>
        <v>4</v>
      </c>
      <c r="C24" s="615"/>
      <c r="D24" s="616"/>
      <c r="E24" s="616"/>
      <c r="F24" s="616"/>
      <c r="G24" s="616"/>
      <c r="H24" s="616"/>
      <c r="I24" s="616"/>
      <c r="J24" s="629"/>
      <c r="K24" s="617"/>
      <c r="L24" s="618"/>
      <c r="M24" s="618"/>
      <c r="N24" s="618"/>
      <c r="O24" s="619"/>
      <c r="P24" s="617"/>
      <c r="Q24" s="618"/>
      <c r="R24" s="618"/>
      <c r="S24" s="618"/>
      <c r="T24" s="619"/>
      <c r="U24" s="617"/>
      <c r="V24" s="618"/>
      <c r="W24" s="618"/>
      <c r="X24" s="618"/>
      <c r="Y24" s="619"/>
      <c r="Z24" s="620">
        <f t="shared" ref="Z24" si="3">U24*100000</f>
        <v>0</v>
      </c>
      <c r="AA24" s="621"/>
      <c r="AB24" s="621"/>
      <c r="AC24" s="621"/>
      <c r="AD24" s="622"/>
      <c r="AE24" s="161"/>
      <c r="AF24" s="161"/>
      <c r="AG24" s="159"/>
      <c r="AH24" s="159"/>
    </row>
    <row r="25" spans="1:36" ht="15" customHeight="1">
      <c r="A25" s="144"/>
      <c r="B25" s="518"/>
      <c r="C25" s="324"/>
      <c r="D25" s="325"/>
      <c r="E25" s="325"/>
      <c r="F25" s="325"/>
      <c r="G25" s="325"/>
      <c r="H25" s="325"/>
      <c r="I25" s="325"/>
      <c r="J25" s="326"/>
      <c r="K25" s="623"/>
      <c r="L25" s="624"/>
      <c r="M25" s="624"/>
      <c r="N25" s="624"/>
      <c r="O25" s="625"/>
      <c r="P25" s="623"/>
      <c r="Q25" s="624"/>
      <c r="R25" s="624"/>
      <c r="S25" s="624"/>
      <c r="T25" s="625"/>
      <c r="U25" s="623"/>
      <c r="V25" s="624"/>
      <c r="W25" s="624"/>
      <c r="X25" s="624"/>
      <c r="Y25" s="625"/>
      <c r="Z25" s="626"/>
      <c r="AA25" s="627"/>
      <c r="AB25" s="627"/>
      <c r="AC25" s="627"/>
      <c r="AD25" s="628"/>
      <c r="AE25" s="161"/>
      <c r="AF25" s="161"/>
      <c r="AG25" s="159"/>
      <c r="AH25" s="159"/>
    </row>
    <row r="26" spans="1:36" ht="15" customHeight="1">
      <c r="A26" s="144"/>
      <c r="B26" s="614">
        <f t="shared" ref="B26" si="4">B24+1</f>
        <v>5</v>
      </c>
      <c r="C26" s="615"/>
      <c r="D26" s="616"/>
      <c r="E26" s="616"/>
      <c r="F26" s="616"/>
      <c r="G26" s="616"/>
      <c r="H26" s="616"/>
      <c r="I26" s="616"/>
      <c r="J26" s="629"/>
      <c r="K26" s="617"/>
      <c r="L26" s="618"/>
      <c r="M26" s="618"/>
      <c r="N26" s="618"/>
      <c r="O26" s="619"/>
      <c r="P26" s="617"/>
      <c r="Q26" s="618"/>
      <c r="R26" s="618"/>
      <c r="S26" s="618"/>
      <c r="T26" s="619"/>
      <c r="U26" s="617"/>
      <c r="V26" s="618"/>
      <c r="W26" s="618"/>
      <c r="X26" s="618"/>
      <c r="Y26" s="619"/>
      <c r="Z26" s="620">
        <f t="shared" ref="Z26" si="5">U26*100000</f>
        <v>0</v>
      </c>
      <c r="AA26" s="621"/>
      <c r="AB26" s="621"/>
      <c r="AC26" s="621"/>
      <c r="AD26" s="622"/>
      <c r="AE26" s="161"/>
      <c r="AF26" s="161"/>
      <c r="AG26" s="159"/>
      <c r="AH26" s="159"/>
    </row>
    <row r="27" spans="1:36" ht="15" customHeight="1">
      <c r="A27" s="144"/>
      <c r="B27" s="518"/>
      <c r="C27" s="324"/>
      <c r="D27" s="325"/>
      <c r="E27" s="325"/>
      <c r="F27" s="325"/>
      <c r="G27" s="325"/>
      <c r="H27" s="325"/>
      <c r="I27" s="325"/>
      <c r="J27" s="326"/>
      <c r="K27" s="623"/>
      <c r="L27" s="624"/>
      <c r="M27" s="624"/>
      <c r="N27" s="624"/>
      <c r="O27" s="625"/>
      <c r="P27" s="623"/>
      <c r="Q27" s="624"/>
      <c r="R27" s="624"/>
      <c r="S27" s="624"/>
      <c r="T27" s="625"/>
      <c r="U27" s="623"/>
      <c r="V27" s="624"/>
      <c r="W27" s="624"/>
      <c r="X27" s="624"/>
      <c r="Y27" s="625"/>
      <c r="Z27" s="626"/>
      <c r="AA27" s="627"/>
      <c r="AB27" s="627"/>
      <c r="AC27" s="627"/>
      <c r="AD27" s="628"/>
      <c r="AE27" s="161"/>
      <c r="AF27" s="161"/>
      <c r="AG27" s="159"/>
      <c r="AH27" s="159"/>
    </row>
    <row r="28" spans="1:36" ht="15" customHeight="1">
      <c r="A28" s="144"/>
      <c r="B28" s="614">
        <f t="shared" ref="B28" si="6">B26+1</f>
        <v>6</v>
      </c>
      <c r="C28" s="615"/>
      <c r="D28" s="616"/>
      <c r="E28" s="616"/>
      <c r="F28" s="616"/>
      <c r="G28" s="616"/>
      <c r="H28" s="616"/>
      <c r="I28" s="616"/>
      <c r="J28" s="629"/>
      <c r="K28" s="617"/>
      <c r="L28" s="618"/>
      <c r="M28" s="618"/>
      <c r="N28" s="618"/>
      <c r="O28" s="619"/>
      <c r="P28" s="617"/>
      <c r="Q28" s="618"/>
      <c r="R28" s="618"/>
      <c r="S28" s="618"/>
      <c r="T28" s="619"/>
      <c r="U28" s="617"/>
      <c r="V28" s="618"/>
      <c r="W28" s="618"/>
      <c r="X28" s="618"/>
      <c r="Y28" s="619"/>
      <c r="Z28" s="620">
        <f t="shared" ref="Z28" si="7">U28*100000</f>
        <v>0</v>
      </c>
      <c r="AA28" s="621"/>
      <c r="AB28" s="621"/>
      <c r="AC28" s="621"/>
      <c r="AD28" s="622"/>
      <c r="AE28" s="161"/>
      <c r="AF28" s="161"/>
      <c r="AG28" s="159"/>
      <c r="AH28" s="159"/>
    </row>
    <row r="29" spans="1:36" ht="15" customHeight="1">
      <c r="A29" s="144"/>
      <c r="B29" s="518"/>
      <c r="C29" s="324"/>
      <c r="D29" s="325"/>
      <c r="E29" s="325"/>
      <c r="F29" s="325"/>
      <c r="G29" s="325"/>
      <c r="H29" s="325"/>
      <c r="I29" s="325"/>
      <c r="J29" s="326"/>
      <c r="K29" s="623"/>
      <c r="L29" s="624"/>
      <c r="M29" s="624"/>
      <c r="N29" s="624"/>
      <c r="O29" s="625"/>
      <c r="P29" s="623"/>
      <c r="Q29" s="624"/>
      <c r="R29" s="624"/>
      <c r="S29" s="624"/>
      <c r="T29" s="625"/>
      <c r="U29" s="623"/>
      <c r="V29" s="624"/>
      <c r="W29" s="624"/>
      <c r="X29" s="624"/>
      <c r="Y29" s="625"/>
      <c r="Z29" s="626"/>
      <c r="AA29" s="627"/>
      <c r="AB29" s="627"/>
      <c r="AC29" s="627"/>
      <c r="AD29" s="628"/>
      <c r="AE29" s="161"/>
      <c r="AF29" s="161"/>
      <c r="AG29" s="159"/>
      <c r="AH29" s="159"/>
    </row>
    <row r="30" spans="1:36" ht="15" customHeight="1">
      <c r="A30" s="144"/>
      <c r="B30" s="614">
        <f>B28+1</f>
        <v>7</v>
      </c>
      <c r="C30" s="615"/>
      <c r="D30" s="616"/>
      <c r="E30" s="616"/>
      <c r="F30" s="616"/>
      <c r="G30" s="616"/>
      <c r="H30" s="616"/>
      <c r="I30" s="616"/>
      <c r="J30" s="629"/>
      <c r="K30" s="617"/>
      <c r="L30" s="618"/>
      <c r="M30" s="618"/>
      <c r="N30" s="618"/>
      <c r="O30" s="619"/>
      <c r="P30" s="617"/>
      <c r="Q30" s="618"/>
      <c r="R30" s="618"/>
      <c r="S30" s="618"/>
      <c r="T30" s="619"/>
      <c r="U30" s="617"/>
      <c r="V30" s="618"/>
      <c r="W30" s="618"/>
      <c r="X30" s="618"/>
      <c r="Y30" s="619"/>
      <c r="Z30" s="620">
        <f t="shared" ref="Z30" si="8">U30*100000</f>
        <v>0</v>
      </c>
      <c r="AA30" s="621"/>
      <c r="AB30" s="621"/>
      <c r="AC30" s="621"/>
      <c r="AD30" s="622"/>
      <c r="AE30" s="161"/>
      <c r="AF30" s="161"/>
      <c r="AG30" s="159"/>
      <c r="AH30" s="159"/>
    </row>
    <row r="31" spans="1:36" ht="15" customHeight="1">
      <c r="A31" s="144"/>
      <c r="B31" s="518"/>
      <c r="C31" s="324"/>
      <c r="D31" s="325"/>
      <c r="E31" s="325"/>
      <c r="F31" s="325"/>
      <c r="G31" s="325"/>
      <c r="H31" s="325"/>
      <c r="I31" s="325"/>
      <c r="J31" s="326"/>
      <c r="K31" s="623"/>
      <c r="L31" s="624"/>
      <c r="M31" s="624"/>
      <c r="N31" s="624"/>
      <c r="O31" s="625"/>
      <c r="P31" s="623"/>
      <c r="Q31" s="624"/>
      <c r="R31" s="624"/>
      <c r="S31" s="624"/>
      <c r="T31" s="625"/>
      <c r="U31" s="623"/>
      <c r="V31" s="624"/>
      <c r="W31" s="624"/>
      <c r="X31" s="624"/>
      <c r="Y31" s="625"/>
      <c r="Z31" s="626"/>
      <c r="AA31" s="627"/>
      <c r="AB31" s="627"/>
      <c r="AC31" s="627"/>
      <c r="AD31" s="628"/>
      <c r="AE31" s="161"/>
      <c r="AF31" s="161"/>
      <c r="AG31" s="159"/>
      <c r="AH31" s="159"/>
    </row>
    <row r="32" spans="1:36" ht="15" customHeight="1">
      <c r="A32" s="144"/>
      <c r="B32" s="614">
        <f t="shared" ref="B32" si="9">B30+1</f>
        <v>8</v>
      </c>
      <c r="C32" s="615"/>
      <c r="D32" s="616"/>
      <c r="E32" s="616"/>
      <c r="F32" s="616"/>
      <c r="G32" s="616"/>
      <c r="H32" s="616"/>
      <c r="I32" s="616"/>
      <c r="J32" s="629"/>
      <c r="K32" s="617"/>
      <c r="L32" s="618"/>
      <c r="M32" s="618"/>
      <c r="N32" s="618"/>
      <c r="O32" s="619"/>
      <c r="P32" s="617"/>
      <c r="Q32" s="618"/>
      <c r="R32" s="618"/>
      <c r="S32" s="618"/>
      <c r="T32" s="619"/>
      <c r="U32" s="617"/>
      <c r="V32" s="618"/>
      <c r="W32" s="618"/>
      <c r="X32" s="618"/>
      <c r="Y32" s="619"/>
      <c r="Z32" s="620">
        <f t="shared" ref="Z32" si="10">U32*100000</f>
        <v>0</v>
      </c>
      <c r="AA32" s="621"/>
      <c r="AB32" s="621"/>
      <c r="AC32" s="621"/>
      <c r="AD32" s="622"/>
      <c r="AE32" s="161"/>
      <c r="AF32" s="161"/>
      <c r="AG32" s="159"/>
      <c r="AH32" s="159"/>
    </row>
    <row r="33" spans="1:34" ht="15" customHeight="1">
      <c r="A33" s="144"/>
      <c r="B33" s="518"/>
      <c r="C33" s="324"/>
      <c r="D33" s="325"/>
      <c r="E33" s="325"/>
      <c r="F33" s="325"/>
      <c r="G33" s="325"/>
      <c r="H33" s="325"/>
      <c r="I33" s="325"/>
      <c r="J33" s="326"/>
      <c r="K33" s="623"/>
      <c r="L33" s="624"/>
      <c r="M33" s="624"/>
      <c r="N33" s="624"/>
      <c r="O33" s="625"/>
      <c r="P33" s="623"/>
      <c r="Q33" s="624"/>
      <c r="R33" s="624"/>
      <c r="S33" s="624"/>
      <c r="T33" s="625"/>
      <c r="U33" s="623"/>
      <c r="V33" s="624"/>
      <c r="W33" s="624"/>
      <c r="X33" s="624"/>
      <c r="Y33" s="625"/>
      <c r="Z33" s="626"/>
      <c r="AA33" s="627"/>
      <c r="AB33" s="627"/>
      <c r="AC33" s="627"/>
      <c r="AD33" s="628"/>
      <c r="AE33" s="161"/>
      <c r="AF33" s="161"/>
      <c r="AG33" s="159"/>
      <c r="AH33" s="159"/>
    </row>
    <row r="34" spans="1:34" ht="15" customHeight="1">
      <c r="A34" s="144"/>
      <c r="B34" s="614">
        <f t="shared" ref="B34" si="11">B32+1</f>
        <v>9</v>
      </c>
      <c r="C34" s="615"/>
      <c r="D34" s="616"/>
      <c r="E34" s="616"/>
      <c r="F34" s="616"/>
      <c r="G34" s="616"/>
      <c r="H34" s="616"/>
      <c r="I34" s="616"/>
      <c r="J34" s="629"/>
      <c r="K34" s="617"/>
      <c r="L34" s="618"/>
      <c r="M34" s="618"/>
      <c r="N34" s="618"/>
      <c r="O34" s="619"/>
      <c r="P34" s="617"/>
      <c r="Q34" s="618"/>
      <c r="R34" s="618"/>
      <c r="S34" s="618"/>
      <c r="T34" s="619"/>
      <c r="U34" s="617"/>
      <c r="V34" s="618"/>
      <c r="W34" s="618"/>
      <c r="X34" s="618"/>
      <c r="Y34" s="619"/>
      <c r="Z34" s="620">
        <f t="shared" si="0"/>
        <v>0</v>
      </c>
      <c r="AA34" s="621"/>
      <c r="AB34" s="621"/>
      <c r="AC34" s="621"/>
      <c r="AD34" s="622"/>
      <c r="AE34" s="161"/>
      <c r="AF34" s="161"/>
      <c r="AG34" s="159"/>
      <c r="AH34" s="159"/>
    </row>
    <row r="35" spans="1:34" ht="15" customHeight="1">
      <c r="A35" s="144"/>
      <c r="B35" s="518"/>
      <c r="C35" s="324"/>
      <c r="D35" s="325"/>
      <c r="E35" s="325"/>
      <c r="F35" s="325"/>
      <c r="G35" s="325"/>
      <c r="H35" s="325"/>
      <c r="I35" s="325"/>
      <c r="J35" s="326"/>
      <c r="K35" s="623"/>
      <c r="L35" s="624"/>
      <c r="M35" s="624"/>
      <c r="N35" s="624"/>
      <c r="O35" s="625"/>
      <c r="P35" s="623"/>
      <c r="Q35" s="624"/>
      <c r="R35" s="624"/>
      <c r="S35" s="624"/>
      <c r="T35" s="625"/>
      <c r="U35" s="623"/>
      <c r="V35" s="624"/>
      <c r="W35" s="624"/>
      <c r="X35" s="624"/>
      <c r="Y35" s="625"/>
      <c r="Z35" s="626"/>
      <c r="AA35" s="627"/>
      <c r="AB35" s="627"/>
      <c r="AC35" s="627"/>
      <c r="AD35" s="628"/>
      <c r="AE35" s="161"/>
      <c r="AF35" s="161"/>
      <c r="AG35" s="159"/>
      <c r="AH35" s="159"/>
    </row>
    <row r="36" spans="1:34" ht="15" customHeight="1">
      <c r="A36" s="144"/>
      <c r="B36" s="614">
        <f t="shared" ref="B36" si="12">B34+1</f>
        <v>10</v>
      </c>
      <c r="C36" s="615"/>
      <c r="D36" s="616"/>
      <c r="E36" s="616"/>
      <c r="F36" s="616"/>
      <c r="G36" s="616"/>
      <c r="H36" s="616"/>
      <c r="I36" s="616"/>
      <c r="J36" s="629"/>
      <c r="K36" s="617"/>
      <c r="L36" s="618"/>
      <c r="M36" s="618"/>
      <c r="N36" s="618"/>
      <c r="O36" s="618"/>
      <c r="P36" s="617"/>
      <c r="Q36" s="618"/>
      <c r="R36" s="618"/>
      <c r="S36" s="618"/>
      <c r="T36" s="619"/>
      <c r="U36" s="617"/>
      <c r="V36" s="618"/>
      <c r="W36" s="618"/>
      <c r="X36" s="618"/>
      <c r="Y36" s="619"/>
      <c r="Z36" s="620">
        <f t="shared" si="0"/>
        <v>0</v>
      </c>
      <c r="AA36" s="621"/>
      <c r="AB36" s="621"/>
      <c r="AC36" s="621"/>
      <c r="AD36" s="622"/>
      <c r="AE36" s="161"/>
      <c r="AF36" s="161"/>
      <c r="AG36" s="159"/>
      <c r="AH36" s="159"/>
    </row>
    <row r="37" spans="1:34" ht="15" customHeight="1" thickBot="1">
      <c r="A37" s="144"/>
      <c r="B37" s="518"/>
      <c r="C37" s="630"/>
      <c r="D37" s="631"/>
      <c r="E37" s="631"/>
      <c r="F37" s="631"/>
      <c r="G37" s="631"/>
      <c r="H37" s="631"/>
      <c r="I37" s="631"/>
      <c r="J37" s="632"/>
      <c r="K37" s="633"/>
      <c r="L37" s="634"/>
      <c r="M37" s="634"/>
      <c r="N37" s="634"/>
      <c r="O37" s="634"/>
      <c r="P37" s="633"/>
      <c r="Q37" s="634"/>
      <c r="R37" s="634"/>
      <c r="S37" s="634"/>
      <c r="T37" s="635"/>
      <c r="U37" s="633"/>
      <c r="V37" s="634"/>
      <c r="W37" s="634"/>
      <c r="X37" s="634"/>
      <c r="Y37" s="635"/>
      <c r="Z37" s="636"/>
      <c r="AA37" s="637"/>
      <c r="AB37" s="637"/>
      <c r="AC37" s="637"/>
      <c r="AD37" s="638"/>
      <c r="AE37" s="161"/>
      <c r="AF37" s="161"/>
      <c r="AG37" s="159"/>
      <c r="AH37" s="159"/>
    </row>
    <row r="38" spans="1:34" ht="15" customHeight="1" thickTop="1">
      <c r="A38" s="144"/>
      <c r="B38" s="481" t="s">
        <v>126</v>
      </c>
      <c r="C38" s="482"/>
      <c r="D38" s="482"/>
      <c r="E38" s="482"/>
      <c r="F38" s="482"/>
      <c r="G38" s="482"/>
      <c r="H38" s="482"/>
      <c r="I38" s="482"/>
      <c r="J38" s="482"/>
      <c r="K38" s="483">
        <f>SUM(K18:O37)</f>
        <v>16</v>
      </c>
      <c r="L38" s="484"/>
      <c r="M38" s="484"/>
      <c r="N38" s="484"/>
      <c r="O38" s="484"/>
      <c r="P38" s="483">
        <f>SUM(P18:T37)</f>
        <v>40</v>
      </c>
      <c r="Q38" s="484"/>
      <c r="R38" s="484"/>
      <c r="S38" s="484"/>
      <c r="T38" s="485"/>
      <c r="U38" s="486">
        <f>SUM(U18:Y37)</f>
        <v>3</v>
      </c>
      <c r="V38" s="487"/>
      <c r="W38" s="487"/>
      <c r="X38" s="487"/>
      <c r="Y38" s="488"/>
      <c r="Z38" s="489">
        <f>SUM(Z18:AD37)</f>
        <v>300000</v>
      </c>
      <c r="AA38" s="490"/>
      <c r="AB38" s="490"/>
      <c r="AC38" s="490"/>
      <c r="AD38" s="491"/>
      <c r="AE38" s="161"/>
      <c r="AF38" s="161"/>
      <c r="AG38" s="159"/>
      <c r="AH38" s="159"/>
    </row>
    <row r="39" spans="1:34" ht="15" customHeight="1">
      <c r="A39" s="144"/>
      <c r="B39" s="477" t="s">
        <v>173</v>
      </c>
      <c r="C39" s="477"/>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158"/>
      <c r="AH39" s="159"/>
    </row>
    <row r="40" spans="1:34" ht="15" customHeight="1">
      <c r="A40" s="144"/>
      <c r="B40" s="477" t="s">
        <v>174</v>
      </c>
      <c r="C40" s="477"/>
      <c r="D40" s="477"/>
      <c r="E40" s="477"/>
      <c r="F40" s="477"/>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77"/>
      <c r="AF40" s="477"/>
      <c r="AG40" s="158"/>
    </row>
    <row r="41" spans="1:34" ht="15" customHeight="1">
      <c r="A41" s="144"/>
      <c r="B41" s="478" t="s">
        <v>175</v>
      </c>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row>
    <row r="42" spans="1:34" ht="15" customHeight="1">
      <c r="A42" s="144"/>
      <c r="B42" s="478" t="s">
        <v>176</v>
      </c>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160"/>
    </row>
    <row r="43" spans="1:34" ht="15" customHeight="1">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row>
    <row r="44" spans="1:34" ht="15" customHeight="1">
      <c r="A44" s="144" t="s">
        <v>120</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311" t="s">
        <v>121</v>
      </c>
      <c r="AC44" s="311"/>
      <c r="AD44" s="311"/>
      <c r="AE44" s="311"/>
      <c r="AF44" s="311"/>
    </row>
    <row r="45" spans="1:34" ht="15" customHeight="1">
      <c r="A45" s="141"/>
      <c r="B45" s="312" t="s">
        <v>122</v>
      </c>
      <c r="C45" s="313"/>
      <c r="D45" s="313"/>
      <c r="E45" s="313"/>
      <c r="F45" s="313"/>
      <c r="G45" s="312" t="s">
        <v>123</v>
      </c>
      <c r="H45" s="313"/>
      <c r="I45" s="313"/>
      <c r="J45" s="313"/>
      <c r="K45" s="313"/>
      <c r="L45" s="313"/>
      <c r="M45" s="313"/>
      <c r="N45" s="313"/>
      <c r="O45" s="314"/>
      <c r="P45" s="315" t="s">
        <v>124</v>
      </c>
      <c r="Q45" s="316"/>
      <c r="R45" s="316"/>
      <c r="S45" s="316"/>
      <c r="T45" s="316"/>
      <c r="U45" s="316"/>
      <c r="V45" s="316"/>
      <c r="W45" s="316"/>
      <c r="X45" s="316"/>
      <c r="Y45" s="316"/>
      <c r="Z45" s="316"/>
      <c r="AA45" s="317"/>
      <c r="AB45" s="315" t="s">
        <v>125</v>
      </c>
      <c r="AC45" s="316"/>
      <c r="AD45" s="316"/>
      <c r="AE45" s="316"/>
      <c r="AF45" s="317"/>
    </row>
    <row r="46" spans="1:34" ht="15" customHeight="1">
      <c r="A46" s="144"/>
      <c r="B46" s="590" t="s">
        <v>431</v>
      </c>
      <c r="C46" s="639"/>
      <c r="D46" s="639"/>
      <c r="E46" s="639"/>
      <c r="F46" s="640"/>
      <c r="G46" s="641" t="s">
        <v>432</v>
      </c>
      <c r="H46" s="594"/>
      <c r="I46" s="594"/>
      <c r="J46" s="594"/>
      <c r="K46" s="594"/>
      <c r="L46" s="594"/>
      <c r="M46" s="594"/>
      <c r="N46" s="594"/>
      <c r="O46" s="595"/>
      <c r="P46" s="596" t="s">
        <v>468</v>
      </c>
      <c r="Q46" s="597"/>
      <c r="R46" s="597"/>
      <c r="S46" s="597"/>
      <c r="T46" s="597"/>
      <c r="U46" s="597"/>
      <c r="V46" s="597"/>
      <c r="W46" s="597"/>
      <c r="X46" s="597"/>
      <c r="Y46" s="597"/>
      <c r="Z46" s="597"/>
      <c r="AA46" s="598"/>
      <c r="AB46" s="642"/>
      <c r="AC46" s="597"/>
      <c r="AD46" s="597"/>
      <c r="AE46" s="597"/>
      <c r="AF46" s="598"/>
    </row>
    <row r="47" spans="1:34" ht="15" customHeight="1">
      <c r="A47" s="144"/>
      <c r="B47" s="643"/>
      <c r="C47" s="644"/>
      <c r="D47" s="644"/>
      <c r="E47" s="644"/>
      <c r="F47" s="645"/>
      <c r="G47" s="599"/>
      <c r="H47" s="600"/>
      <c r="I47" s="600"/>
      <c r="J47" s="600"/>
      <c r="K47" s="600"/>
      <c r="L47" s="600"/>
      <c r="M47" s="600"/>
      <c r="N47" s="600"/>
      <c r="O47" s="601"/>
      <c r="P47" s="602"/>
      <c r="Q47" s="603"/>
      <c r="R47" s="603"/>
      <c r="S47" s="603"/>
      <c r="T47" s="603"/>
      <c r="U47" s="603"/>
      <c r="V47" s="603"/>
      <c r="W47" s="603"/>
      <c r="X47" s="603"/>
      <c r="Y47" s="603"/>
      <c r="Z47" s="603"/>
      <c r="AA47" s="604"/>
      <c r="AB47" s="602"/>
      <c r="AC47" s="603"/>
      <c r="AD47" s="603"/>
      <c r="AE47" s="603"/>
      <c r="AF47" s="604"/>
    </row>
    <row r="48" spans="1:34" ht="15" customHeight="1">
      <c r="A48" s="144"/>
      <c r="B48" s="643"/>
      <c r="C48" s="644"/>
      <c r="D48" s="644"/>
      <c r="E48" s="644"/>
      <c r="F48" s="645"/>
      <c r="G48" s="599"/>
      <c r="H48" s="600"/>
      <c r="I48" s="600"/>
      <c r="J48" s="600"/>
      <c r="K48" s="600"/>
      <c r="L48" s="600"/>
      <c r="M48" s="600"/>
      <c r="N48" s="600"/>
      <c r="O48" s="601"/>
      <c r="P48" s="602"/>
      <c r="Q48" s="603"/>
      <c r="R48" s="603"/>
      <c r="S48" s="603"/>
      <c r="T48" s="603"/>
      <c r="U48" s="603"/>
      <c r="V48" s="603"/>
      <c r="W48" s="603"/>
      <c r="X48" s="603"/>
      <c r="Y48" s="603"/>
      <c r="Z48" s="603"/>
      <c r="AA48" s="604"/>
      <c r="AB48" s="602"/>
      <c r="AC48" s="603"/>
      <c r="AD48" s="603"/>
      <c r="AE48" s="603"/>
      <c r="AF48" s="604"/>
    </row>
    <row r="49" spans="1:32" ht="15" customHeight="1">
      <c r="A49" s="144"/>
      <c r="B49" s="643"/>
      <c r="C49" s="644"/>
      <c r="D49" s="644"/>
      <c r="E49" s="644"/>
      <c r="F49" s="645"/>
      <c r="G49" s="599"/>
      <c r="H49" s="600"/>
      <c r="I49" s="600"/>
      <c r="J49" s="600"/>
      <c r="K49" s="600"/>
      <c r="L49" s="600"/>
      <c r="M49" s="600"/>
      <c r="N49" s="600"/>
      <c r="O49" s="601"/>
      <c r="P49" s="602"/>
      <c r="Q49" s="603"/>
      <c r="R49" s="603"/>
      <c r="S49" s="603"/>
      <c r="T49" s="603"/>
      <c r="U49" s="603"/>
      <c r="V49" s="603"/>
      <c r="W49" s="603"/>
      <c r="X49" s="603"/>
      <c r="Y49" s="603"/>
      <c r="Z49" s="603"/>
      <c r="AA49" s="604"/>
      <c r="AB49" s="602"/>
      <c r="AC49" s="603"/>
      <c r="AD49" s="603"/>
      <c r="AE49" s="603"/>
      <c r="AF49" s="604"/>
    </row>
    <row r="50" spans="1:32" ht="15" customHeight="1">
      <c r="A50" s="144"/>
      <c r="B50" s="643"/>
      <c r="C50" s="644"/>
      <c r="D50" s="644"/>
      <c r="E50" s="644"/>
      <c r="F50" s="645"/>
      <c r="G50" s="599"/>
      <c r="H50" s="600"/>
      <c r="I50" s="600"/>
      <c r="J50" s="600"/>
      <c r="K50" s="600"/>
      <c r="L50" s="600"/>
      <c r="M50" s="600"/>
      <c r="N50" s="600"/>
      <c r="O50" s="601"/>
      <c r="P50" s="602"/>
      <c r="Q50" s="603"/>
      <c r="R50" s="603"/>
      <c r="S50" s="603"/>
      <c r="T50" s="603"/>
      <c r="U50" s="603"/>
      <c r="V50" s="603"/>
      <c r="W50" s="603"/>
      <c r="X50" s="603"/>
      <c r="Y50" s="603"/>
      <c r="Z50" s="603"/>
      <c r="AA50" s="604"/>
      <c r="AB50" s="602"/>
      <c r="AC50" s="603"/>
      <c r="AD50" s="603"/>
      <c r="AE50" s="603"/>
      <c r="AF50" s="604"/>
    </row>
    <row r="51" spans="1:32" ht="15" customHeight="1">
      <c r="A51" s="144"/>
      <c r="B51" s="643"/>
      <c r="C51" s="644"/>
      <c r="D51" s="644"/>
      <c r="E51" s="644"/>
      <c r="F51" s="645"/>
      <c r="G51" s="599"/>
      <c r="H51" s="600"/>
      <c r="I51" s="600"/>
      <c r="J51" s="600"/>
      <c r="K51" s="600"/>
      <c r="L51" s="600"/>
      <c r="M51" s="600"/>
      <c r="N51" s="600"/>
      <c r="O51" s="601"/>
      <c r="P51" s="602"/>
      <c r="Q51" s="603"/>
      <c r="R51" s="603"/>
      <c r="S51" s="603"/>
      <c r="T51" s="603"/>
      <c r="U51" s="603"/>
      <c r="V51" s="603"/>
      <c r="W51" s="603"/>
      <c r="X51" s="603"/>
      <c r="Y51" s="603"/>
      <c r="Z51" s="603"/>
      <c r="AA51" s="604"/>
      <c r="AB51" s="602"/>
      <c r="AC51" s="603"/>
      <c r="AD51" s="603"/>
      <c r="AE51" s="603"/>
      <c r="AF51" s="604"/>
    </row>
    <row r="52" spans="1:32" ht="15" customHeight="1">
      <c r="A52" s="144"/>
      <c r="B52" s="643"/>
      <c r="C52" s="644"/>
      <c r="D52" s="644"/>
      <c r="E52" s="644"/>
      <c r="F52" s="645"/>
      <c r="G52" s="599"/>
      <c r="H52" s="600"/>
      <c r="I52" s="600"/>
      <c r="J52" s="600"/>
      <c r="K52" s="600"/>
      <c r="L52" s="600"/>
      <c r="M52" s="600"/>
      <c r="N52" s="600"/>
      <c r="O52" s="601"/>
      <c r="P52" s="602"/>
      <c r="Q52" s="603"/>
      <c r="R52" s="603"/>
      <c r="S52" s="603"/>
      <c r="T52" s="603"/>
      <c r="U52" s="603"/>
      <c r="V52" s="603"/>
      <c r="W52" s="603"/>
      <c r="X52" s="603"/>
      <c r="Y52" s="603"/>
      <c r="Z52" s="603"/>
      <c r="AA52" s="604"/>
      <c r="AB52" s="602"/>
      <c r="AC52" s="603"/>
      <c r="AD52" s="603"/>
      <c r="AE52" s="603"/>
      <c r="AF52" s="604"/>
    </row>
    <row r="53" spans="1:32" ht="15" customHeight="1">
      <c r="A53" s="144"/>
      <c r="B53" s="643"/>
      <c r="C53" s="644"/>
      <c r="D53" s="644"/>
      <c r="E53" s="644"/>
      <c r="F53" s="645"/>
      <c r="G53" s="599"/>
      <c r="H53" s="600"/>
      <c r="I53" s="600"/>
      <c r="J53" s="600"/>
      <c r="K53" s="600"/>
      <c r="L53" s="600"/>
      <c r="M53" s="600"/>
      <c r="N53" s="600"/>
      <c r="O53" s="601"/>
      <c r="P53" s="602"/>
      <c r="Q53" s="603"/>
      <c r="R53" s="603"/>
      <c r="S53" s="603"/>
      <c r="T53" s="603"/>
      <c r="U53" s="603"/>
      <c r="V53" s="603"/>
      <c r="W53" s="603"/>
      <c r="X53" s="603"/>
      <c r="Y53" s="603"/>
      <c r="Z53" s="603"/>
      <c r="AA53" s="604"/>
      <c r="AB53" s="602"/>
      <c r="AC53" s="603"/>
      <c r="AD53" s="603"/>
      <c r="AE53" s="603"/>
      <c r="AF53" s="604"/>
    </row>
    <row r="54" spans="1:32" ht="15" customHeight="1">
      <c r="A54" s="144"/>
      <c r="B54" s="643"/>
      <c r="C54" s="644"/>
      <c r="D54" s="644"/>
      <c r="E54" s="644"/>
      <c r="F54" s="645"/>
      <c r="G54" s="599"/>
      <c r="H54" s="600"/>
      <c r="I54" s="600"/>
      <c r="J54" s="600"/>
      <c r="K54" s="600"/>
      <c r="L54" s="600"/>
      <c r="M54" s="600"/>
      <c r="N54" s="600"/>
      <c r="O54" s="601"/>
      <c r="P54" s="602"/>
      <c r="Q54" s="603"/>
      <c r="R54" s="603"/>
      <c r="S54" s="603"/>
      <c r="T54" s="603"/>
      <c r="U54" s="603"/>
      <c r="V54" s="603"/>
      <c r="W54" s="603"/>
      <c r="X54" s="603"/>
      <c r="Y54" s="603"/>
      <c r="Z54" s="603"/>
      <c r="AA54" s="604"/>
      <c r="AB54" s="602"/>
      <c r="AC54" s="603"/>
      <c r="AD54" s="603"/>
      <c r="AE54" s="603"/>
      <c r="AF54" s="604"/>
    </row>
    <row r="55" spans="1:32" ht="15" customHeight="1">
      <c r="A55" s="144"/>
      <c r="B55" s="643"/>
      <c r="C55" s="644"/>
      <c r="D55" s="644"/>
      <c r="E55" s="644"/>
      <c r="F55" s="645"/>
      <c r="G55" s="599"/>
      <c r="H55" s="600"/>
      <c r="I55" s="600"/>
      <c r="J55" s="600"/>
      <c r="K55" s="600"/>
      <c r="L55" s="600"/>
      <c r="M55" s="600"/>
      <c r="N55" s="600"/>
      <c r="O55" s="601"/>
      <c r="P55" s="602"/>
      <c r="Q55" s="603"/>
      <c r="R55" s="603"/>
      <c r="S55" s="603"/>
      <c r="T55" s="603"/>
      <c r="U55" s="603"/>
      <c r="V55" s="603"/>
      <c r="W55" s="603"/>
      <c r="X55" s="603"/>
      <c r="Y55" s="603"/>
      <c r="Z55" s="603"/>
      <c r="AA55" s="604"/>
      <c r="AB55" s="602"/>
      <c r="AC55" s="603"/>
      <c r="AD55" s="603"/>
      <c r="AE55" s="603"/>
      <c r="AF55" s="604"/>
    </row>
    <row r="56" spans="1:32" ht="15" customHeight="1">
      <c r="A56" s="144"/>
      <c r="B56" s="643"/>
      <c r="C56" s="644"/>
      <c r="D56" s="644"/>
      <c r="E56" s="644"/>
      <c r="F56" s="645"/>
      <c r="G56" s="599"/>
      <c r="H56" s="600"/>
      <c r="I56" s="600"/>
      <c r="J56" s="600"/>
      <c r="K56" s="600"/>
      <c r="L56" s="600"/>
      <c r="M56" s="600"/>
      <c r="N56" s="600"/>
      <c r="O56" s="601"/>
      <c r="P56" s="602"/>
      <c r="Q56" s="603"/>
      <c r="R56" s="603"/>
      <c r="S56" s="603"/>
      <c r="T56" s="603"/>
      <c r="U56" s="603"/>
      <c r="V56" s="603"/>
      <c r="W56" s="603"/>
      <c r="X56" s="603"/>
      <c r="Y56" s="603"/>
      <c r="Z56" s="603"/>
      <c r="AA56" s="604"/>
      <c r="AB56" s="602"/>
      <c r="AC56" s="603"/>
      <c r="AD56" s="603"/>
      <c r="AE56" s="603"/>
      <c r="AF56" s="604"/>
    </row>
    <row r="57" spans="1:32" ht="15" customHeight="1">
      <c r="A57" s="144"/>
      <c r="B57" s="643"/>
      <c r="C57" s="644"/>
      <c r="D57" s="644"/>
      <c r="E57" s="644"/>
      <c r="F57" s="645"/>
      <c r="G57" s="599"/>
      <c r="H57" s="600"/>
      <c r="I57" s="600"/>
      <c r="J57" s="600"/>
      <c r="K57" s="600"/>
      <c r="L57" s="600"/>
      <c r="M57" s="600"/>
      <c r="N57" s="600"/>
      <c r="O57" s="601"/>
      <c r="P57" s="602"/>
      <c r="Q57" s="603"/>
      <c r="R57" s="603"/>
      <c r="S57" s="603"/>
      <c r="T57" s="603"/>
      <c r="U57" s="603"/>
      <c r="V57" s="603"/>
      <c r="W57" s="603"/>
      <c r="X57" s="603"/>
      <c r="Y57" s="603"/>
      <c r="Z57" s="603"/>
      <c r="AA57" s="604"/>
      <c r="AB57" s="602"/>
      <c r="AC57" s="603"/>
      <c r="AD57" s="603"/>
      <c r="AE57" s="603"/>
      <c r="AF57" s="604"/>
    </row>
    <row r="58" spans="1:32" ht="15" customHeight="1">
      <c r="A58" s="144"/>
      <c r="B58" s="643"/>
      <c r="C58" s="644"/>
      <c r="D58" s="644"/>
      <c r="E58" s="644"/>
      <c r="F58" s="645"/>
      <c r="G58" s="599"/>
      <c r="H58" s="600"/>
      <c r="I58" s="600"/>
      <c r="J58" s="600"/>
      <c r="K58" s="600"/>
      <c r="L58" s="600"/>
      <c r="M58" s="600"/>
      <c r="N58" s="600"/>
      <c r="O58" s="601"/>
      <c r="P58" s="602"/>
      <c r="Q58" s="603"/>
      <c r="R58" s="603"/>
      <c r="S58" s="603"/>
      <c r="T58" s="603"/>
      <c r="U58" s="603"/>
      <c r="V58" s="603"/>
      <c r="W58" s="603"/>
      <c r="X58" s="603"/>
      <c r="Y58" s="603"/>
      <c r="Z58" s="603"/>
      <c r="AA58" s="604"/>
      <c r="AB58" s="602"/>
      <c r="AC58" s="603"/>
      <c r="AD58" s="603"/>
      <c r="AE58" s="603"/>
      <c r="AF58" s="604"/>
    </row>
    <row r="59" spans="1:32" ht="15" customHeight="1">
      <c r="A59" s="144"/>
      <c r="B59" s="643"/>
      <c r="C59" s="644"/>
      <c r="D59" s="644"/>
      <c r="E59" s="644"/>
      <c r="F59" s="645"/>
      <c r="G59" s="599"/>
      <c r="H59" s="600"/>
      <c r="I59" s="600"/>
      <c r="J59" s="600"/>
      <c r="K59" s="600"/>
      <c r="L59" s="600"/>
      <c r="M59" s="600"/>
      <c r="N59" s="600"/>
      <c r="O59" s="601"/>
      <c r="P59" s="602"/>
      <c r="Q59" s="603"/>
      <c r="R59" s="603"/>
      <c r="S59" s="603"/>
      <c r="T59" s="603"/>
      <c r="U59" s="603"/>
      <c r="V59" s="603"/>
      <c r="W59" s="603"/>
      <c r="X59" s="603"/>
      <c r="Y59" s="603"/>
      <c r="Z59" s="603"/>
      <c r="AA59" s="604"/>
      <c r="AB59" s="602"/>
      <c r="AC59" s="603"/>
      <c r="AD59" s="603"/>
      <c r="AE59" s="603"/>
      <c r="AF59" s="604"/>
    </row>
    <row r="60" spans="1:32" ht="15" customHeight="1">
      <c r="A60" s="144"/>
      <c r="B60" s="646"/>
      <c r="C60" s="647"/>
      <c r="D60" s="647"/>
      <c r="E60" s="647"/>
      <c r="F60" s="648"/>
      <c r="G60" s="605"/>
      <c r="H60" s="606"/>
      <c r="I60" s="606"/>
      <c r="J60" s="606"/>
      <c r="K60" s="606"/>
      <c r="L60" s="606"/>
      <c r="M60" s="606"/>
      <c r="N60" s="606"/>
      <c r="O60" s="607"/>
      <c r="P60" s="608"/>
      <c r="Q60" s="609"/>
      <c r="R60" s="609"/>
      <c r="S60" s="609"/>
      <c r="T60" s="609"/>
      <c r="U60" s="609"/>
      <c r="V60" s="609"/>
      <c r="W60" s="609"/>
      <c r="X60" s="609"/>
      <c r="Y60" s="609"/>
      <c r="Z60" s="609"/>
      <c r="AA60" s="610"/>
      <c r="AB60" s="608"/>
      <c r="AC60" s="609"/>
      <c r="AD60" s="609"/>
      <c r="AE60" s="609"/>
      <c r="AF60" s="610"/>
    </row>
    <row r="61" spans="1:32" ht="15" customHeight="1">
      <c r="A61" s="144"/>
      <c r="B61" s="307" t="s">
        <v>126</v>
      </c>
      <c r="C61" s="308"/>
      <c r="D61" s="308"/>
      <c r="E61" s="308"/>
      <c r="F61" s="309"/>
      <c r="G61" s="611">
        <v>484500</v>
      </c>
      <c r="H61" s="612"/>
      <c r="I61" s="612"/>
      <c r="J61" s="612"/>
      <c r="K61" s="612"/>
      <c r="L61" s="612"/>
      <c r="M61" s="612"/>
      <c r="N61" s="612"/>
      <c r="O61" s="613"/>
      <c r="P61" s="155"/>
      <c r="Q61" s="156"/>
      <c r="R61" s="156"/>
      <c r="S61" s="156"/>
      <c r="T61" s="156"/>
      <c r="U61" s="156"/>
      <c r="V61" s="156"/>
      <c r="W61" s="156"/>
      <c r="X61" s="156"/>
      <c r="Y61" s="156"/>
      <c r="Z61" s="156"/>
      <c r="AA61" s="156"/>
      <c r="AB61" s="156"/>
      <c r="AC61" s="156"/>
      <c r="AD61" s="156"/>
      <c r="AE61" s="156"/>
      <c r="AF61" s="157"/>
    </row>
    <row r="62" spans="1:32" ht="15" customHeight="1">
      <c r="A62" s="144"/>
      <c r="B62" s="162" t="s">
        <v>177</v>
      </c>
      <c r="C62" s="163"/>
      <c r="D62" s="163"/>
      <c r="E62" s="163"/>
      <c r="F62" s="163"/>
      <c r="G62" s="164"/>
      <c r="H62" s="164"/>
      <c r="I62" s="164"/>
      <c r="J62" s="164"/>
      <c r="K62" s="164"/>
      <c r="L62" s="164"/>
      <c r="M62" s="164"/>
      <c r="N62" s="164"/>
      <c r="O62" s="164"/>
      <c r="P62" s="165"/>
      <c r="Q62" s="165"/>
      <c r="R62" s="165"/>
      <c r="S62" s="165"/>
      <c r="T62" s="165"/>
      <c r="U62" s="165"/>
      <c r="V62" s="165"/>
      <c r="W62" s="165"/>
      <c r="X62" s="165"/>
      <c r="Y62" s="165"/>
      <c r="Z62" s="165"/>
      <c r="AA62" s="165"/>
      <c r="AB62" s="165"/>
      <c r="AC62" s="165"/>
      <c r="AD62" s="165"/>
      <c r="AE62" s="165"/>
      <c r="AF62" s="165"/>
    </row>
    <row r="63" spans="1:32" ht="15" customHeight="1">
      <c r="A63" s="144"/>
      <c r="B63" s="480" t="s">
        <v>178</v>
      </c>
      <c r="C63" s="480"/>
      <c r="D63" s="480"/>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row>
    <row r="64" spans="1:32" ht="15" customHeight="1">
      <c r="A64" s="144"/>
      <c r="B64" s="479" t="s">
        <v>179</v>
      </c>
      <c r="C64" s="479"/>
      <c r="D64" s="479"/>
      <c r="E64" s="479"/>
      <c r="F64" s="479"/>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c r="AD64" s="479"/>
      <c r="AE64" s="479"/>
      <c r="AF64" s="479"/>
    </row>
    <row r="65" spans="1:32" ht="15" customHeight="1">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row>
    <row r="66" spans="1:32" ht="15" customHeight="1">
      <c r="A66" s="144" t="s">
        <v>180</v>
      </c>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row>
    <row r="67" spans="1:32" ht="15" customHeight="1">
      <c r="A67" s="144"/>
      <c r="B67" s="476" t="s">
        <v>181</v>
      </c>
      <c r="C67" s="476"/>
      <c r="D67" s="476"/>
      <c r="E67" s="476"/>
      <c r="F67" s="476"/>
      <c r="G67" s="476"/>
      <c r="H67" s="476"/>
      <c r="I67" s="476"/>
      <c r="J67" s="476"/>
      <c r="K67" s="476"/>
      <c r="L67" s="476"/>
      <c r="M67" s="476"/>
      <c r="N67" s="476"/>
      <c r="O67" s="476"/>
      <c r="P67" s="476"/>
      <c r="Q67" s="476"/>
      <c r="R67" s="476"/>
      <c r="S67" s="476"/>
      <c r="T67" s="476"/>
      <c r="U67" s="476"/>
      <c r="V67" s="476"/>
      <c r="W67" s="476"/>
      <c r="X67" s="476"/>
      <c r="Y67" s="476"/>
      <c r="Z67" s="476"/>
      <c r="AA67" s="476"/>
      <c r="AB67" s="476"/>
      <c r="AC67" s="476"/>
      <c r="AD67" s="476"/>
      <c r="AE67" s="476"/>
      <c r="AF67" s="476"/>
    </row>
    <row r="68" spans="1:32" ht="15" customHeight="1">
      <c r="A68" s="144"/>
      <c r="B68" s="476" t="s">
        <v>182</v>
      </c>
      <c r="C68" s="476"/>
      <c r="D68" s="476"/>
      <c r="E68" s="476"/>
      <c r="F68" s="476"/>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c r="AE68" s="476"/>
      <c r="AF68" s="476"/>
    </row>
    <row r="69" spans="1:32" ht="15" customHeight="1">
      <c r="A69" s="144"/>
      <c r="B69" s="476" t="s">
        <v>183</v>
      </c>
      <c r="C69" s="476"/>
      <c r="D69" s="476"/>
      <c r="E69" s="476"/>
      <c r="F69" s="476"/>
      <c r="G69" s="476"/>
      <c r="H69" s="476"/>
      <c r="I69" s="476"/>
      <c r="J69" s="476"/>
      <c r="K69" s="476"/>
      <c r="L69" s="476"/>
      <c r="M69" s="476"/>
      <c r="N69" s="476"/>
      <c r="O69" s="476"/>
      <c r="P69" s="476"/>
      <c r="Q69" s="476"/>
      <c r="R69" s="476"/>
      <c r="S69" s="476"/>
      <c r="T69" s="476"/>
      <c r="U69" s="476"/>
      <c r="V69" s="476"/>
      <c r="W69" s="476"/>
      <c r="X69" s="476"/>
      <c r="Y69" s="476"/>
      <c r="Z69" s="476"/>
      <c r="AA69" s="476"/>
      <c r="AB69" s="476"/>
      <c r="AC69" s="476"/>
      <c r="AD69" s="476"/>
      <c r="AE69" s="476"/>
      <c r="AF69" s="476"/>
    </row>
    <row r="70" spans="1:32" ht="15" customHeight="1">
      <c r="A70" s="144"/>
      <c r="B70" s="476" t="s">
        <v>184</v>
      </c>
      <c r="C70" s="476"/>
      <c r="D70" s="476"/>
      <c r="E70" s="476"/>
      <c r="F70" s="476"/>
      <c r="G70" s="476"/>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c r="AE70" s="476"/>
      <c r="AF70" s="476"/>
    </row>
    <row r="71" spans="1:32" ht="15" customHeight="1">
      <c r="B71" s="66"/>
    </row>
    <row r="72" spans="1:32" ht="15" customHeight="1">
      <c r="B72" s="66"/>
    </row>
    <row r="73" spans="1:32" ht="15" customHeight="1">
      <c r="B73" s="66"/>
    </row>
    <row r="74" spans="1:32" ht="15" customHeight="1">
      <c r="B74" s="66"/>
    </row>
    <row r="75" spans="1:32" ht="15" customHeight="1">
      <c r="B75" s="66"/>
    </row>
  </sheetData>
  <sheetProtection algorithmName="SHA-512" hashValue="srQfp8hk/rlvcgmbpgyXa+m51H3Me/soSyCD2GtxnjW68upxMiylF+fzsYpCDXe7RiROyHv+KP6v6551UFIaXg==" saltValue="JpQcC4/Fbyfa+n9gU9g3Mw==" spinCount="100000" sheet="1" objects="1" scenarios="1"/>
  <mergeCells count="125">
    <mergeCell ref="B9:H10"/>
    <mergeCell ref="I10:AF10"/>
    <mergeCell ref="B11:H11"/>
    <mergeCell ref="I11:L11"/>
    <mergeCell ref="M11:R11"/>
    <mergeCell ref="S11:V11"/>
    <mergeCell ref="W11:AF11"/>
    <mergeCell ref="A2:AG3"/>
    <mergeCell ref="B7:H7"/>
    <mergeCell ref="I7:AF7"/>
    <mergeCell ref="B8:H8"/>
    <mergeCell ref="I8:R8"/>
    <mergeCell ref="S8:Y8"/>
    <mergeCell ref="Z8:AF8"/>
    <mergeCell ref="Z16:AD17"/>
    <mergeCell ref="C17:J17"/>
    <mergeCell ref="B14:J14"/>
    <mergeCell ref="K14:M14"/>
    <mergeCell ref="N14:W14"/>
    <mergeCell ref="B15:J15"/>
    <mergeCell ref="K15:L15"/>
    <mergeCell ref="T15:U15"/>
    <mergeCell ref="B16:B17"/>
    <mergeCell ref="C16:J16"/>
    <mergeCell ref="K16:O17"/>
    <mergeCell ref="P16:T17"/>
    <mergeCell ref="U16:Y17"/>
    <mergeCell ref="Z20:AD21"/>
    <mergeCell ref="C21:J21"/>
    <mergeCell ref="C23:J23"/>
    <mergeCell ref="B18:B19"/>
    <mergeCell ref="C18:J18"/>
    <mergeCell ref="K18:O19"/>
    <mergeCell ref="P18:T19"/>
    <mergeCell ref="U18:Y19"/>
    <mergeCell ref="Z18:AD19"/>
    <mergeCell ref="C19:J19"/>
    <mergeCell ref="B20:B21"/>
    <mergeCell ref="C20:J20"/>
    <mergeCell ref="K20:O21"/>
    <mergeCell ref="P20:T21"/>
    <mergeCell ref="U20:Y21"/>
    <mergeCell ref="B30:B31"/>
    <mergeCell ref="C30:J30"/>
    <mergeCell ref="K30:O31"/>
    <mergeCell ref="P30:T31"/>
    <mergeCell ref="U30:Y31"/>
    <mergeCell ref="Z30:AD31"/>
    <mergeCell ref="C31:J31"/>
    <mergeCell ref="Z24:AD25"/>
    <mergeCell ref="C25:J25"/>
    <mergeCell ref="B24:B25"/>
    <mergeCell ref="C24:J24"/>
    <mergeCell ref="K24:O25"/>
    <mergeCell ref="B36:B37"/>
    <mergeCell ref="C36:J36"/>
    <mergeCell ref="K36:O37"/>
    <mergeCell ref="P36:T37"/>
    <mergeCell ref="U36:Y37"/>
    <mergeCell ref="Z36:AD37"/>
    <mergeCell ref="C37:J37"/>
    <mergeCell ref="Z34:AD35"/>
    <mergeCell ref="C35:J35"/>
    <mergeCell ref="B34:B35"/>
    <mergeCell ref="C34:J34"/>
    <mergeCell ref="K34:O35"/>
    <mergeCell ref="P34:T35"/>
    <mergeCell ref="U34:Y35"/>
    <mergeCell ref="B45:F45"/>
    <mergeCell ref="G45:O45"/>
    <mergeCell ref="P45:AA45"/>
    <mergeCell ref="AB45:AF45"/>
    <mergeCell ref="B38:J38"/>
    <mergeCell ref="K38:O38"/>
    <mergeCell ref="P38:T38"/>
    <mergeCell ref="U38:Y38"/>
    <mergeCell ref="Z38:AD38"/>
    <mergeCell ref="B67:AF67"/>
    <mergeCell ref="B68:AF68"/>
    <mergeCell ref="B69:AF69"/>
    <mergeCell ref="B70:AF70"/>
    <mergeCell ref="B32:B33"/>
    <mergeCell ref="C32:J32"/>
    <mergeCell ref="K32:O33"/>
    <mergeCell ref="P32:T33"/>
    <mergeCell ref="U32:Y33"/>
    <mergeCell ref="Z32:AD33"/>
    <mergeCell ref="C33:J33"/>
    <mergeCell ref="B46:F60"/>
    <mergeCell ref="B40:AF40"/>
    <mergeCell ref="B39:AF39"/>
    <mergeCell ref="B41:AF41"/>
    <mergeCell ref="B42:AF42"/>
    <mergeCell ref="B64:AF64"/>
    <mergeCell ref="G46:O60"/>
    <mergeCell ref="P46:AA60"/>
    <mergeCell ref="AB46:AF60"/>
    <mergeCell ref="B63:AF63"/>
    <mergeCell ref="B61:F61"/>
    <mergeCell ref="G61:O61"/>
    <mergeCell ref="AB44:AF44"/>
    <mergeCell ref="AJ2:BA9"/>
    <mergeCell ref="P24:T25"/>
    <mergeCell ref="U24:Y25"/>
    <mergeCell ref="Z28:AD29"/>
    <mergeCell ref="C29:J29"/>
    <mergeCell ref="B26:B27"/>
    <mergeCell ref="C26:J26"/>
    <mergeCell ref="K26:O27"/>
    <mergeCell ref="P26:T27"/>
    <mergeCell ref="U26:Y27"/>
    <mergeCell ref="Z26:AD27"/>
    <mergeCell ref="C27:J27"/>
    <mergeCell ref="B28:B29"/>
    <mergeCell ref="C28:J28"/>
    <mergeCell ref="K28:O29"/>
    <mergeCell ref="P28:T29"/>
    <mergeCell ref="U28:Y29"/>
    <mergeCell ref="M9:R9"/>
    <mergeCell ref="B22:B23"/>
    <mergeCell ref="C22:J22"/>
    <mergeCell ref="K22:O23"/>
    <mergeCell ref="P22:T23"/>
    <mergeCell ref="U22:Y23"/>
    <mergeCell ref="Z22:AD23"/>
  </mergeCells>
  <phoneticPr fontId="4"/>
  <dataValidations count="3">
    <dataValidation type="list" allowBlank="1" showInputMessage="1" showErrorMessage="1" sqref="U24 U20 U34 U22 U36 U32 U30 U28 U26">
      <formula1>"1,2,3"</formula1>
    </dataValidation>
    <dataValidation imeMode="halfAlpha" allowBlank="1" showInputMessage="1" showErrorMessage="1" sqref="G61:O61 K14:M14 M15 O15 Q15 V15 X15 Z15 K18:T19"/>
    <dataValidation type="list" imeMode="halfAlpha" allowBlank="1" showInputMessage="1" showErrorMessage="1" sqref="U18:Y19">
      <formula1>"1,2,3"</formula1>
    </dataValidation>
  </dataValidations>
  <printOptions horizontalCentered="1"/>
  <pageMargins left="0.70866141732283472" right="0.70866141732283472" top="0.35433070866141736" bottom="0.35433070866141736" header="0.31496062992125984" footer="0.31496062992125984"/>
  <pageSetup paperSize="9" scale="83" orientation="portrait" horizontalDpi="1200" verticalDpi="1200" r:id="rId1"/>
  <ignoredErrors>
    <ignoredError sqref="Z18:AD37"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2" id="{D3C35049-49D5-42EF-B2D8-1390003FE21F}">
            <xm:f>A_基本情報入力シート!$D$29="はい"</xm:f>
            <x14:dxf>
              <fill>
                <patternFill>
                  <bgColor theme="0"/>
                </patternFill>
              </fill>
            </x14:dxf>
          </x14:cfRule>
          <xm:sqref>A6:AF13 A14:J14 N14:AF14 A15:L15 N15 P15 R15:U15 W15 Y15 AA15:AF15 A16:AF17 A18:B37 Z18:AF37 A38:AF45 A46:A60 A61:F61 P61:AF61 A62:AF70</xm:sqref>
        </x14:conditionalFormatting>
        <x14:conditionalFormatting xmlns:xm="http://schemas.microsoft.com/office/excel/2006/main">
          <x14:cfRule type="expression" priority="1" id="{FDC6EA5E-E494-41FB-B64A-D3DEFA7047B6}">
            <xm:f>A_基本情報入力シート!$D$29="はい"</xm:f>
            <x14:dxf>
              <font>
                <color rgb="FFFF0000"/>
              </font>
              <fill>
                <patternFill>
                  <bgColor rgb="FFFFFF99"/>
                </patternFill>
              </fill>
            </x14:dxf>
          </x14:cfRule>
          <xm:sqref>K14:M14 M15 O15 Q15 V15 X15 Z15 C18:Y37 B46:AF60 G61:O61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66"/>
  <sheetViews>
    <sheetView view="pageBreakPreview" zoomScale="115" zoomScaleNormal="100" zoomScaleSheetLayoutView="115" workbookViewId="0">
      <selection activeCell="B17" sqref="B17"/>
    </sheetView>
  </sheetViews>
  <sheetFormatPr defaultColWidth="2.625" defaultRowHeight="15" customHeight="1"/>
  <cols>
    <col min="1" max="16384" width="2.625" style="61"/>
  </cols>
  <sheetData>
    <row r="1" spans="1:53" ht="15" customHeight="1">
      <c r="A1" s="61" t="s">
        <v>185</v>
      </c>
    </row>
    <row r="2" spans="1:53" ht="15" customHeight="1">
      <c r="A2" s="465" t="s">
        <v>186</v>
      </c>
      <c r="B2" s="465"/>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J2" s="306" t="str">
        <f>IF(AND(A_基本情報入力シート!D30="はい",A_基本情報入力シート!D32="代表法人"),"黄色のセルに入力が必要です。"&amp;CHAR(10)&amp;"下部にも入力箇所がございますので、最後まで入力をお願いします。"&amp;CHAR(10)&amp;"色がついていないセルは自動入力ですので入力は不要です。","入力は不要です。")</f>
        <v>黄色のセルに入力が必要です。
下部にも入力箇所がございますので、最後まで入力をお願いします。
色がついていないセルは自動入力ですので入力は不要です。</v>
      </c>
      <c r="AK2" s="306"/>
      <c r="AL2" s="306"/>
      <c r="AM2" s="306"/>
      <c r="AN2" s="306"/>
      <c r="AO2" s="306"/>
      <c r="AP2" s="306"/>
      <c r="AQ2" s="306"/>
      <c r="AR2" s="306"/>
      <c r="AS2" s="306"/>
      <c r="AT2" s="306"/>
      <c r="AU2" s="306"/>
      <c r="AV2" s="306"/>
      <c r="AW2" s="306"/>
      <c r="AX2" s="306"/>
      <c r="AY2" s="306"/>
      <c r="AZ2" s="306"/>
      <c r="BA2" s="306"/>
    </row>
    <row r="3" spans="1:53" ht="15" customHeight="1">
      <c r="A3" s="466"/>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J3" s="306"/>
      <c r="AK3" s="306"/>
      <c r="AL3" s="306"/>
      <c r="AM3" s="306"/>
      <c r="AN3" s="306"/>
      <c r="AO3" s="306"/>
      <c r="AP3" s="306"/>
      <c r="AQ3" s="306"/>
      <c r="AR3" s="306"/>
      <c r="AS3" s="306"/>
      <c r="AT3" s="306"/>
      <c r="AU3" s="306"/>
      <c r="AV3" s="306"/>
      <c r="AW3" s="306"/>
      <c r="AX3" s="306"/>
      <c r="AY3" s="306"/>
      <c r="AZ3" s="306"/>
      <c r="BA3" s="306"/>
    </row>
    <row r="4" spans="1:53" ht="1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J4" s="306"/>
      <c r="AK4" s="306"/>
      <c r="AL4" s="306"/>
      <c r="AM4" s="306"/>
      <c r="AN4" s="306"/>
      <c r="AO4" s="306"/>
      <c r="AP4" s="306"/>
      <c r="AQ4" s="306"/>
      <c r="AR4" s="306"/>
      <c r="AS4" s="306"/>
      <c r="AT4" s="306"/>
      <c r="AU4" s="306"/>
      <c r="AV4" s="306"/>
      <c r="AW4" s="306"/>
      <c r="AX4" s="306"/>
      <c r="AY4" s="306"/>
      <c r="AZ4" s="306"/>
      <c r="BA4" s="306"/>
    </row>
    <row r="5" spans="1:53" ht="15" customHeight="1">
      <c r="A5" s="152" t="s">
        <v>187</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94"/>
      <c r="AJ5" s="306"/>
      <c r="AK5" s="306"/>
      <c r="AL5" s="306"/>
      <c r="AM5" s="306"/>
      <c r="AN5" s="306"/>
      <c r="AO5" s="306"/>
      <c r="AP5" s="306"/>
      <c r="AQ5" s="306"/>
      <c r="AR5" s="306"/>
      <c r="AS5" s="306"/>
      <c r="AT5" s="306"/>
      <c r="AU5" s="306"/>
      <c r="AV5" s="306"/>
      <c r="AW5" s="306"/>
      <c r="AX5" s="306"/>
      <c r="AY5" s="306"/>
      <c r="AZ5" s="306"/>
      <c r="BA5" s="306"/>
    </row>
    <row r="6" spans="1:53" ht="8.25" customHeight="1">
      <c r="A6" s="153"/>
      <c r="B6" s="163"/>
      <c r="C6" s="166"/>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94"/>
      <c r="AJ6" s="306"/>
      <c r="AK6" s="306"/>
      <c r="AL6" s="306"/>
      <c r="AM6" s="306"/>
      <c r="AN6" s="306"/>
      <c r="AO6" s="306"/>
      <c r="AP6" s="306"/>
      <c r="AQ6" s="306"/>
      <c r="AR6" s="306"/>
      <c r="AS6" s="306"/>
      <c r="AT6" s="306"/>
      <c r="AU6" s="306"/>
      <c r="AV6" s="306"/>
      <c r="AW6" s="306"/>
      <c r="AX6" s="306"/>
      <c r="AY6" s="306"/>
      <c r="AZ6" s="306"/>
      <c r="BA6" s="306"/>
    </row>
    <row r="7" spans="1:53" ht="15" customHeight="1">
      <c r="A7" s="152" t="s">
        <v>188</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94"/>
      <c r="AJ7" s="306"/>
      <c r="AK7" s="306"/>
      <c r="AL7" s="306"/>
      <c r="AM7" s="306"/>
      <c r="AN7" s="306"/>
      <c r="AO7" s="306"/>
      <c r="AP7" s="306"/>
      <c r="AQ7" s="306"/>
      <c r="AR7" s="306"/>
      <c r="AS7" s="306"/>
      <c r="AT7" s="306"/>
      <c r="AU7" s="306"/>
      <c r="AV7" s="306"/>
      <c r="AW7" s="306"/>
      <c r="AX7" s="306"/>
      <c r="AY7" s="306"/>
      <c r="AZ7" s="306"/>
      <c r="BA7" s="306"/>
    </row>
    <row r="8" spans="1:53" ht="15" customHeight="1">
      <c r="A8" s="135"/>
      <c r="B8" s="331" t="s">
        <v>98</v>
      </c>
      <c r="C8" s="331"/>
      <c r="D8" s="331"/>
      <c r="E8" s="331"/>
      <c r="F8" s="331"/>
      <c r="G8" s="331"/>
      <c r="H8" s="331"/>
      <c r="I8" s="349" t="str">
        <f>A_基本情報入力シート!D13</f>
        <v>ヘルパーステーション　福岡県庁</v>
      </c>
      <c r="J8" s="349"/>
      <c r="K8" s="349"/>
      <c r="L8" s="349"/>
      <c r="M8" s="349"/>
      <c r="N8" s="349"/>
      <c r="O8" s="349"/>
      <c r="P8" s="349"/>
      <c r="Q8" s="349"/>
      <c r="R8" s="349"/>
      <c r="S8" s="349"/>
      <c r="T8" s="349"/>
      <c r="U8" s="349"/>
      <c r="V8" s="349"/>
      <c r="W8" s="349"/>
      <c r="X8" s="349"/>
      <c r="Y8" s="349"/>
      <c r="Z8" s="349"/>
      <c r="AA8" s="349"/>
      <c r="AB8" s="349"/>
      <c r="AC8" s="349"/>
      <c r="AD8" s="349"/>
      <c r="AE8" s="349"/>
      <c r="AF8" s="349"/>
      <c r="AG8" s="64"/>
      <c r="AJ8" s="306"/>
      <c r="AK8" s="306"/>
      <c r="AL8" s="306"/>
      <c r="AM8" s="306"/>
      <c r="AN8" s="306"/>
      <c r="AO8" s="306"/>
      <c r="AP8" s="306"/>
      <c r="AQ8" s="306"/>
      <c r="AR8" s="306"/>
      <c r="AS8" s="306"/>
      <c r="AT8" s="306"/>
      <c r="AU8" s="306"/>
      <c r="AV8" s="306"/>
      <c r="AW8" s="306"/>
      <c r="AX8" s="306"/>
      <c r="AY8" s="306"/>
      <c r="AZ8" s="306"/>
      <c r="BA8" s="306"/>
    </row>
    <row r="9" spans="1:53" ht="15" customHeight="1">
      <c r="A9" s="135"/>
      <c r="B9" s="344" t="s">
        <v>99</v>
      </c>
      <c r="C9" s="345"/>
      <c r="D9" s="345"/>
      <c r="E9" s="345"/>
      <c r="F9" s="345"/>
      <c r="G9" s="345"/>
      <c r="H9" s="346"/>
      <c r="I9" s="350" t="str">
        <f>A_基本情報入力シート!D19</f>
        <v>訪問介護</v>
      </c>
      <c r="J9" s="351"/>
      <c r="K9" s="351"/>
      <c r="L9" s="351"/>
      <c r="M9" s="351"/>
      <c r="N9" s="351"/>
      <c r="O9" s="351"/>
      <c r="P9" s="351"/>
      <c r="Q9" s="351"/>
      <c r="R9" s="352"/>
      <c r="S9" s="353" t="s">
        <v>100</v>
      </c>
      <c r="T9" s="354"/>
      <c r="U9" s="354"/>
      <c r="V9" s="354"/>
      <c r="W9" s="354"/>
      <c r="X9" s="354"/>
      <c r="Y9" s="355"/>
      <c r="Z9" s="356">
        <f>A_基本情報入力シート!D14</f>
        <v>4000000000</v>
      </c>
      <c r="AA9" s="357"/>
      <c r="AB9" s="357"/>
      <c r="AC9" s="357"/>
      <c r="AD9" s="357"/>
      <c r="AE9" s="357"/>
      <c r="AF9" s="358"/>
      <c r="AJ9" s="306"/>
      <c r="AK9" s="306"/>
      <c r="AL9" s="306"/>
      <c r="AM9" s="306"/>
      <c r="AN9" s="306"/>
      <c r="AO9" s="306"/>
      <c r="AP9" s="306"/>
      <c r="AQ9" s="306"/>
      <c r="AR9" s="306"/>
      <c r="AS9" s="306"/>
      <c r="AT9" s="306"/>
      <c r="AU9" s="306"/>
      <c r="AV9" s="306"/>
      <c r="AW9" s="306"/>
      <c r="AX9" s="306"/>
      <c r="AY9" s="306"/>
      <c r="AZ9" s="306"/>
      <c r="BA9" s="306"/>
    </row>
    <row r="10" spans="1:53" ht="15" customHeight="1">
      <c r="A10" s="136"/>
      <c r="B10" s="333" t="s">
        <v>101</v>
      </c>
      <c r="C10" s="334"/>
      <c r="D10" s="334"/>
      <c r="E10" s="334"/>
      <c r="F10" s="334"/>
      <c r="G10" s="334"/>
      <c r="H10" s="335"/>
      <c r="I10" s="137" t="s">
        <v>102</v>
      </c>
      <c r="J10" s="138"/>
      <c r="K10" s="138"/>
      <c r="L10" s="138"/>
      <c r="M10" s="319" t="str">
        <f>IF(A_基本情報入力シート!D15="","-",A_基本情報入力シート!D15)</f>
        <v>812-8577</v>
      </c>
      <c r="N10" s="319"/>
      <c r="O10" s="319"/>
      <c r="P10" s="319"/>
      <c r="Q10" s="319"/>
      <c r="R10" s="319"/>
      <c r="S10" s="138" t="s">
        <v>103</v>
      </c>
      <c r="T10" s="138"/>
      <c r="U10" s="138"/>
      <c r="V10" s="138"/>
      <c r="W10" s="138"/>
      <c r="X10" s="138"/>
      <c r="Y10" s="139"/>
      <c r="Z10" s="138"/>
      <c r="AA10" s="138"/>
      <c r="AB10" s="138"/>
      <c r="AC10" s="138"/>
      <c r="AD10" s="138"/>
      <c r="AE10" s="138"/>
      <c r="AF10" s="140"/>
    </row>
    <row r="11" spans="1:53" ht="18" customHeight="1">
      <c r="A11" s="136"/>
      <c r="B11" s="336"/>
      <c r="C11" s="337"/>
      <c r="D11" s="337"/>
      <c r="E11" s="337"/>
      <c r="F11" s="337"/>
      <c r="G11" s="337"/>
      <c r="H11" s="338"/>
      <c r="I11" s="341" t="str">
        <f>A_基本情報入力シート!D16&amp;"　"&amp;A_基本情報入力シート!D17</f>
        <v>福岡県福岡市博多区東公園7番7号　</v>
      </c>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3"/>
    </row>
    <row r="12" spans="1:53" ht="15" customHeight="1">
      <c r="A12" s="135"/>
      <c r="B12" s="344" t="s">
        <v>104</v>
      </c>
      <c r="C12" s="345"/>
      <c r="D12" s="345"/>
      <c r="E12" s="345"/>
      <c r="F12" s="345"/>
      <c r="G12" s="345"/>
      <c r="H12" s="346"/>
      <c r="I12" s="312" t="s">
        <v>105</v>
      </c>
      <c r="J12" s="313"/>
      <c r="K12" s="313"/>
      <c r="L12" s="313"/>
      <c r="M12" s="315" t="str">
        <f>A_基本情報入力シート!D20</f>
        <v>092-643-3327</v>
      </c>
      <c r="N12" s="316"/>
      <c r="O12" s="316"/>
      <c r="P12" s="316"/>
      <c r="Q12" s="316"/>
      <c r="R12" s="317"/>
      <c r="S12" s="312" t="s">
        <v>106</v>
      </c>
      <c r="T12" s="313"/>
      <c r="U12" s="313"/>
      <c r="V12" s="314"/>
      <c r="W12" s="315" t="str">
        <f>A_基本情報入力シート!D21</f>
        <v>k-kaigojinzai@pref.fukuoka.lg.jp</v>
      </c>
      <c r="X12" s="316"/>
      <c r="Y12" s="316"/>
      <c r="Z12" s="316"/>
      <c r="AA12" s="316"/>
      <c r="AB12" s="316"/>
      <c r="AC12" s="316"/>
      <c r="AD12" s="316"/>
      <c r="AE12" s="316"/>
      <c r="AF12" s="317"/>
    </row>
    <row r="13" spans="1:53" ht="15" customHeight="1">
      <c r="A13" s="141"/>
      <c r="B13" s="201" t="s">
        <v>189</v>
      </c>
      <c r="C13" s="201"/>
      <c r="D13" s="201"/>
      <c r="E13" s="201"/>
      <c r="F13" s="201"/>
      <c r="G13" s="201"/>
      <c r="H13" s="201"/>
      <c r="I13" s="190"/>
      <c r="J13" s="190"/>
      <c r="K13" s="190"/>
      <c r="L13" s="190"/>
      <c r="M13" s="142"/>
      <c r="N13" s="142"/>
      <c r="O13" s="142"/>
      <c r="P13" s="142"/>
      <c r="Q13" s="142"/>
      <c r="R13" s="142"/>
      <c r="S13" s="190"/>
      <c r="T13" s="190"/>
      <c r="U13" s="190"/>
      <c r="V13" s="190"/>
      <c r="W13" s="142"/>
      <c r="X13" s="142"/>
      <c r="Y13" s="142"/>
      <c r="Z13" s="142"/>
      <c r="AA13" s="142"/>
      <c r="AB13" s="142"/>
      <c r="AC13" s="142"/>
      <c r="AD13" s="142"/>
      <c r="AE13" s="142"/>
      <c r="AF13" s="142"/>
    </row>
    <row r="14" spans="1:53" ht="11.25" customHeight="1">
      <c r="A14" s="141"/>
      <c r="B14" s="141"/>
      <c r="C14" s="190"/>
      <c r="D14" s="141"/>
      <c r="E14" s="141"/>
      <c r="F14" s="141"/>
      <c r="G14" s="141"/>
      <c r="H14" s="141"/>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167"/>
    </row>
    <row r="15" spans="1:53" ht="15" customHeight="1">
      <c r="A15" s="143" t="s">
        <v>190</v>
      </c>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row>
    <row r="16" spans="1:53" ht="15" customHeight="1">
      <c r="A16" s="143"/>
      <c r="B16" s="145" t="s">
        <v>191</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row>
    <row r="17" spans="1:33" ht="15" customHeight="1">
      <c r="A17" s="143"/>
      <c r="B17" s="649" t="s">
        <v>396</v>
      </c>
      <c r="C17" s="145" t="s">
        <v>192</v>
      </c>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3" ht="15" customHeight="1">
      <c r="A18" s="143"/>
      <c r="B18" s="649"/>
      <c r="C18" s="519" t="s">
        <v>193</v>
      </c>
      <c r="D18" s="519"/>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168"/>
    </row>
    <row r="19" spans="1:33" ht="15" customHeight="1">
      <c r="A19" s="143"/>
      <c r="B19" s="169"/>
      <c r="C19" s="519"/>
      <c r="D19" s="519"/>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168"/>
    </row>
    <row r="20" spans="1:33" ht="15" customHeight="1">
      <c r="A20" s="143"/>
      <c r="B20" s="170"/>
      <c r="C20" s="519"/>
      <c r="D20" s="519"/>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168"/>
    </row>
    <row r="21" spans="1:33" ht="15" customHeight="1">
      <c r="A21" s="143"/>
      <c r="B21" s="649"/>
      <c r="C21" s="145" t="s">
        <v>194</v>
      </c>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3" ht="15" customHeight="1">
      <c r="A22" s="143"/>
      <c r="B22" s="650" t="s">
        <v>396</v>
      </c>
      <c r="C22" s="145" t="s">
        <v>195</v>
      </c>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3" ht="7.5" customHeight="1">
      <c r="A23" s="144"/>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row>
    <row r="24" spans="1:33" ht="15" customHeight="1">
      <c r="A24" s="143" t="s">
        <v>139</v>
      </c>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row>
    <row r="25" spans="1:33" ht="15" customHeight="1">
      <c r="A25" s="141"/>
      <c r="B25" s="312" t="s">
        <v>108</v>
      </c>
      <c r="C25" s="313"/>
      <c r="D25" s="313"/>
      <c r="E25" s="313"/>
      <c r="F25" s="313"/>
      <c r="G25" s="313"/>
      <c r="H25" s="314"/>
      <c r="I25" s="315" t="s">
        <v>395</v>
      </c>
      <c r="J25" s="316"/>
      <c r="K25" s="316">
        <v>7</v>
      </c>
      <c r="L25" s="316"/>
      <c r="M25" s="191" t="s">
        <v>109</v>
      </c>
      <c r="N25" s="316">
        <v>8</v>
      </c>
      <c r="O25" s="316"/>
      <c r="P25" s="191" t="s">
        <v>110</v>
      </c>
      <c r="Q25" s="316">
        <v>1</v>
      </c>
      <c r="R25" s="316"/>
      <c r="S25" s="191" t="s">
        <v>111</v>
      </c>
      <c r="T25" s="191" t="s">
        <v>140</v>
      </c>
      <c r="U25" s="316" t="s">
        <v>395</v>
      </c>
      <c r="V25" s="316"/>
      <c r="W25" s="316">
        <v>7</v>
      </c>
      <c r="X25" s="316"/>
      <c r="Y25" s="191" t="s">
        <v>109</v>
      </c>
      <c r="Z25" s="316">
        <v>12</v>
      </c>
      <c r="AA25" s="316"/>
      <c r="AB25" s="191" t="s">
        <v>110</v>
      </c>
      <c r="AC25" s="316">
        <v>31</v>
      </c>
      <c r="AD25" s="316"/>
      <c r="AE25" s="191" t="s">
        <v>111</v>
      </c>
      <c r="AF25" s="192"/>
    </row>
    <row r="26" spans="1:33" ht="15" customHeight="1">
      <c r="A26" s="144"/>
      <c r="B26" s="318" t="s">
        <v>196</v>
      </c>
      <c r="C26" s="319"/>
      <c r="D26" s="319"/>
      <c r="E26" s="319"/>
      <c r="F26" s="319"/>
      <c r="G26" s="319"/>
      <c r="H26" s="320"/>
      <c r="I26" s="651" t="s">
        <v>433</v>
      </c>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3"/>
    </row>
    <row r="27" spans="1:33" ht="15" customHeight="1">
      <c r="A27" s="144"/>
      <c r="B27" s="321"/>
      <c r="C27" s="322"/>
      <c r="D27" s="322"/>
      <c r="E27" s="322"/>
      <c r="F27" s="322"/>
      <c r="G27" s="322"/>
      <c r="H27" s="323"/>
      <c r="I27" s="654"/>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6"/>
    </row>
    <row r="28" spans="1:33" ht="15" customHeight="1">
      <c r="A28" s="144"/>
      <c r="B28" s="324"/>
      <c r="C28" s="325"/>
      <c r="D28" s="325"/>
      <c r="E28" s="325"/>
      <c r="F28" s="325"/>
      <c r="G28" s="325"/>
      <c r="H28" s="326"/>
      <c r="I28" s="341"/>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3"/>
    </row>
    <row r="29" spans="1:33" ht="15" customHeight="1">
      <c r="A29" s="144"/>
      <c r="B29" s="318" t="s">
        <v>113</v>
      </c>
      <c r="C29" s="319"/>
      <c r="D29" s="319"/>
      <c r="E29" s="319"/>
      <c r="F29" s="319"/>
      <c r="G29" s="319"/>
      <c r="H29" s="320"/>
      <c r="I29" s="327" t="s">
        <v>197</v>
      </c>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9"/>
    </row>
    <row r="30" spans="1:33" ht="15" customHeight="1">
      <c r="A30" s="144"/>
      <c r="B30" s="321"/>
      <c r="C30" s="322"/>
      <c r="D30" s="322"/>
      <c r="E30" s="322"/>
      <c r="F30" s="322"/>
      <c r="G30" s="322"/>
      <c r="H30" s="323"/>
      <c r="I30" s="582" t="s">
        <v>396</v>
      </c>
      <c r="J30" s="331" t="s">
        <v>198</v>
      </c>
      <c r="K30" s="331"/>
      <c r="L30" s="331"/>
      <c r="M30" s="331"/>
      <c r="N30" s="331"/>
      <c r="O30" s="331"/>
      <c r="P30" s="331"/>
      <c r="Q30" s="331"/>
      <c r="R30" s="331"/>
      <c r="S30" s="331"/>
      <c r="T30" s="331"/>
      <c r="U30" s="331"/>
      <c r="V30" s="331"/>
      <c r="W30" s="331"/>
      <c r="X30" s="331"/>
      <c r="Y30" s="331"/>
      <c r="Z30" s="331"/>
      <c r="AA30" s="331"/>
      <c r="AB30" s="331"/>
      <c r="AC30" s="331"/>
      <c r="AD30" s="331"/>
      <c r="AE30" s="331"/>
      <c r="AF30" s="331"/>
    </row>
    <row r="31" spans="1:33" ht="15" customHeight="1">
      <c r="A31" s="144"/>
      <c r="B31" s="321"/>
      <c r="C31" s="322"/>
      <c r="D31" s="322"/>
      <c r="E31" s="322"/>
      <c r="F31" s="322"/>
      <c r="G31" s="322"/>
      <c r="H31" s="323"/>
      <c r="I31" s="187"/>
      <c r="J31" s="331" t="s">
        <v>199</v>
      </c>
      <c r="K31" s="331"/>
      <c r="L31" s="331"/>
      <c r="M31" s="331"/>
      <c r="N31" s="331"/>
      <c r="O31" s="331"/>
      <c r="P31" s="331"/>
      <c r="Q31" s="331"/>
      <c r="R31" s="331"/>
      <c r="S31" s="331"/>
      <c r="T31" s="331"/>
      <c r="U31" s="331"/>
      <c r="V31" s="331"/>
      <c r="W31" s="331"/>
      <c r="X31" s="331"/>
      <c r="Y31" s="331"/>
      <c r="Z31" s="331"/>
      <c r="AA31" s="331"/>
      <c r="AB31" s="331"/>
      <c r="AC31" s="331"/>
      <c r="AD31" s="331"/>
      <c r="AE31" s="331"/>
      <c r="AF31" s="331"/>
    </row>
    <row r="32" spans="1:33" ht="15" customHeight="1">
      <c r="A32" s="144"/>
      <c r="B32" s="321"/>
      <c r="C32" s="322"/>
      <c r="D32" s="322"/>
      <c r="E32" s="322"/>
      <c r="F32" s="322"/>
      <c r="G32" s="322"/>
      <c r="H32" s="323"/>
      <c r="I32" s="187"/>
      <c r="J32" s="331" t="s">
        <v>200</v>
      </c>
      <c r="K32" s="331"/>
      <c r="L32" s="331"/>
      <c r="M32" s="331"/>
      <c r="N32" s="331"/>
      <c r="O32" s="331"/>
      <c r="P32" s="331"/>
      <c r="Q32" s="331"/>
      <c r="R32" s="331"/>
      <c r="S32" s="331"/>
      <c r="T32" s="331"/>
      <c r="U32" s="331"/>
      <c r="V32" s="331"/>
      <c r="W32" s="331"/>
      <c r="X32" s="331"/>
      <c r="Y32" s="331"/>
      <c r="Z32" s="331"/>
      <c r="AA32" s="331"/>
      <c r="AB32" s="331"/>
      <c r="AC32" s="331"/>
      <c r="AD32" s="331"/>
      <c r="AE32" s="331"/>
      <c r="AF32" s="331"/>
    </row>
    <row r="33" spans="1:32" ht="15" customHeight="1">
      <c r="A33" s="144"/>
      <c r="B33" s="321"/>
      <c r="C33" s="322"/>
      <c r="D33" s="322"/>
      <c r="E33" s="322"/>
      <c r="F33" s="322"/>
      <c r="G33" s="322"/>
      <c r="H33" s="323"/>
      <c r="I33" s="187"/>
      <c r="J33" s="331" t="s">
        <v>201</v>
      </c>
      <c r="K33" s="331"/>
      <c r="L33" s="331"/>
      <c r="M33" s="331"/>
      <c r="N33" s="331"/>
      <c r="O33" s="331"/>
      <c r="P33" s="331"/>
      <c r="Q33" s="331"/>
      <c r="R33" s="331"/>
      <c r="S33" s="331"/>
      <c r="T33" s="331"/>
      <c r="U33" s="331"/>
      <c r="V33" s="331"/>
      <c r="W33" s="331"/>
      <c r="X33" s="331"/>
      <c r="Y33" s="331"/>
      <c r="Z33" s="331"/>
      <c r="AA33" s="331"/>
      <c r="AB33" s="331"/>
      <c r="AC33" s="331"/>
      <c r="AD33" s="331"/>
      <c r="AE33" s="331"/>
      <c r="AF33" s="331"/>
    </row>
    <row r="34" spans="1:32" ht="15" customHeight="1">
      <c r="A34" s="144"/>
      <c r="B34" s="321"/>
      <c r="C34" s="322"/>
      <c r="D34" s="322"/>
      <c r="E34" s="322"/>
      <c r="F34" s="322"/>
      <c r="G34" s="322"/>
      <c r="H34" s="323"/>
      <c r="I34" s="187"/>
      <c r="J34" s="331" t="s">
        <v>202</v>
      </c>
      <c r="K34" s="331"/>
      <c r="L34" s="331"/>
      <c r="M34" s="331"/>
      <c r="N34" s="331"/>
      <c r="O34" s="331"/>
      <c r="P34" s="331"/>
      <c r="Q34" s="331"/>
      <c r="R34" s="331"/>
      <c r="S34" s="331"/>
      <c r="T34" s="331"/>
      <c r="U34" s="331"/>
      <c r="V34" s="331"/>
      <c r="W34" s="331"/>
      <c r="X34" s="331"/>
      <c r="Y34" s="331"/>
      <c r="Z34" s="331"/>
      <c r="AA34" s="331"/>
      <c r="AB34" s="331"/>
      <c r="AC34" s="331"/>
      <c r="AD34" s="331"/>
      <c r="AE34" s="331"/>
      <c r="AF34" s="331"/>
    </row>
    <row r="35" spans="1:32" ht="15" customHeight="1">
      <c r="A35" s="144"/>
      <c r="B35" s="321"/>
      <c r="C35" s="322"/>
      <c r="D35" s="322"/>
      <c r="E35" s="322"/>
      <c r="F35" s="322"/>
      <c r="G35" s="322"/>
      <c r="H35" s="323"/>
      <c r="I35" s="614"/>
      <c r="J35" s="332" t="s">
        <v>203</v>
      </c>
      <c r="K35" s="332"/>
      <c r="L35" s="332"/>
      <c r="M35" s="332"/>
      <c r="N35" s="332"/>
      <c r="O35" s="332"/>
      <c r="P35" s="332"/>
      <c r="Q35" s="332"/>
      <c r="R35" s="332"/>
      <c r="S35" s="332"/>
      <c r="T35" s="332"/>
      <c r="U35" s="332"/>
      <c r="V35" s="332"/>
      <c r="W35" s="332"/>
      <c r="X35" s="332"/>
      <c r="Y35" s="332"/>
      <c r="Z35" s="332"/>
      <c r="AA35" s="332"/>
      <c r="AB35" s="332"/>
      <c r="AC35" s="332"/>
      <c r="AD35" s="332"/>
      <c r="AE35" s="332"/>
      <c r="AF35" s="332"/>
    </row>
    <row r="36" spans="1:32" ht="15" customHeight="1">
      <c r="A36" s="144"/>
      <c r="B36" s="321"/>
      <c r="C36" s="322"/>
      <c r="D36" s="322"/>
      <c r="E36" s="322"/>
      <c r="F36" s="322"/>
      <c r="G36" s="322"/>
      <c r="H36" s="323"/>
      <c r="I36" s="657"/>
      <c r="J36" s="517" t="s">
        <v>118</v>
      </c>
      <c r="K36" s="517"/>
      <c r="L36" s="517"/>
      <c r="M36" s="517"/>
      <c r="N36" s="517"/>
      <c r="O36" s="517"/>
      <c r="P36" s="517"/>
      <c r="Q36" s="517"/>
      <c r="R36" s="517"/>
      <c r="S36" s="517"/>
      <c r="T36" s="517"/>
      <c r="U36" s="517"/>
      <c r="V36" s="517"/>
      <c r="W36" s="517"/>
      <c r="X36" s="517"/>
      <c r="Y36" s="517"/>
      <c r="Z36" s="517"/>
      <c r="AA36" s="517"/>
      <c r="AB36" s="517"/>
      <c r="AC36" s="517"/>
      <c r="AD36" s="517"/>
      <c r="AE36" s="517"/>
      <c r="AF36" s="517"/>
    </row>
    <row r="37" spans="1:32" ht="75" customHeight="1">
      <c r="A37" s="144"/>
      <c r="B37" s="324"/>
      <c r="C37" s="325"/>
      <c r="D37" s="325"/>
      <c r="E37" s="325"/>
      <c r="F37" s="325"/>
      <c r="G37" s="325"/>
      <c r="H37" s="326"/>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row>
    <row r="38" spans="1:32" ht="15" customHeight="1">
      <c r="A38" s="144"/>
      <c r="B38" s="318" t="s">
        <v>204</v>
      </c>
      <c r="C38" s="319"/>
      <c r="D38" s="319"/>
      <c r="E38" s="319"/>
      <c r="F38" s="319"/>
      <c r="G38" s="319"/>
      <c r="H38" s="320"/>
      <c r="I38" s="658"/>
      <c r="J38" s="659"/>
      <c r="K38" s="659"/>
      <c r="L38" s="659"/>
      <c r="M38" s="659"/>
      <c r="N38" s="659"/>
      <c r="O38" s="659"/>
      <c r="P38" s="659"/>
      <c r="Q38" s="659"/>
      <c r="R38" s="659"/>
      <c r="S38" s="659"/>
      <c r="T38" s="659"/>
      <c r="U38" s="659"/>
      <c r="V38" s="659"/>
      <c r="W38" s="659"/>
      <c r="X38" s="659"/>
      <c r="Y38" s="659"/>
      <c r="Z38" s="659"/>
      <c r="AA38" s="659"/>
      <c r="AB38" s="659"/>
      <c r="AC38" s="659"/>
      <c r="AD38" s="659"/>
      <c r="AE38" s="659"/>
      <c r="AF38" s="660"/>
    </row>
    <row r="39" spans="1:32" ht="15" customHeight="1">
      <c r="A39" s="144"/>
      <c r="B39" s="321"/>
      <c r="C39" s="322"/>
      <c r="D39" s="322"/>
      <c r="E39" s="322"/>
      <c r="F39" s="322"/>
      <c r="G39" s="322"/>
      <c r="H39" s="323"/>
      <c r="I39" s="661"/>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3"/>
    </row>
    <row r="40" spans="1:32" ht="15" customHeight="1">
      <c r="A40" s="144"/>
      <c r="B40" s="321"/>
      <c r="C40" s="322"/>
      <c r="D40" s="322"/>
      <c r="E40" s="322"/>
      <c r="F40" s="322"/>
      <c r="G40" s="322"/>
      <c r="H40" s="323"/>
      <c r="I40" s="661"/>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3"/>
    </row>
    <row r="41" spans="1:32" ht="15" customHeight="1">
      <c r="A41" s="144"/>
      <c r="B41" s="324"/>
      <c r="C41" s="325"/>
      <c r="D41" s="325"/>
      <c r="E41" s="325"/>
      <c r="F41" s="325"/>
      <c r="G41" s="325"/>
      <c r="H41" s="326"/>
      <c r="I41" s="664"/>
      <c r="J41" s="665"/>
      <c r="K41" s="665"/>
      <c r="L41" s="665"/>
      <c r="M41" s="665"/>
      <c r="N41" s="665"/>
      <c r="O41" s="665"/>
      <c r="P41" s="665"/>
      <c r="Q41" s="665"/>
      <c r="R41" s="665"/>
      <c r="S41" s="665"/>
      <c r="T41" s="665"/>
      <c r="U41" s="665"/>
      <c r="V41" s="665"/>
      <c r="W41" s="665"/>
      <c r="X41" s="665"/>
      <c r="Y41" s="665"/>
      <c r="Z41" s="665"/>
      <c r="AA41" s="665"/>
      <c r="AB41" s="665"/>
      <c r="AC41" s="665"/>
      <c r="AD41" s="665"/>
      <c r="AE41" s="665"/>
      <c r="AF41" s="666"/>
    </row>
    <row r="42" spans="1:32" ht="15" customHeight="1">
      <c r="A42" s="144"/>
      <c r="B42" s="154" t="s">
        <v>119</v>
      </c>
      <c r="C42" s="190"/>
      <c r="D42" s="190"/>
      <c r="E42" s="190"/>
      <c r="F42" s="190"/>
      <c r="G42" s="190"/>
      <c r="H42" s="190"/>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row>
    <row r="43" spans="1:32" ht="10.5" customHeight="1">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row>
    <row r="44" spans="1:32" ht="15" customHeight="1">
      <c r="A44" s="144" t="s">
        <v>205</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311" t="s">
        <v>121</v>
      </c>
      <c r="AC44" s="311"/>
      <c r="AD44" s="311"/>
      <c r="AE44" s="311"/>
      <c r="AF44" s="311"/>
    </row>
    <row r="45" spans="1:32" ht="15" customHeight="1">
      <c r="A45" s="141"/>
      <c r="B45" s="312" t="s">
        <v>122</v>
      </c>
      <c r="C45" s="313"/>
      <c r="D45" s="313"/>
      <c r="E45" s="313"/>
      <c r="F45" s="313"/>
      <c r="G45" s="312" t="s">
        <v>123</v>
      </c>
      <c r="H45" s="313"/>
      <c r="I45" s="313"/>
      <c r="J45" s="313"/>
      <c r="K45" s="313"/>
      <c r="L45" s="313"/>
      <c r="M45" s="313"/>
      <c r="N45" s="313"/>
      <c r="O45" s="314"/>
      <c r="P45" s="315" t="s">
        <v>124</v>
      </c>
      <c r="Q45" s="316"/>
      <c r="R45" s="316"/>
      <c r="S45" s="316"/>
      <c r="T45" s="316"/>
      <c r="U45" s="316"/>
      <c r="V45" s="316"/>
      <c r="W45" s="316"/>
      <c r="X45" s="316"/>
      <c r="Y45" s="316"/>
      <c r="Z45" s="316"/>
      <c r="AA45" s="317"/>
      <c r="AB45" s="315" t="s">
        <v>125</v>
      </c>
      <c r="AC45" s="316"/>
      <c r="AD45" s="316"/>
      <c r="AE45" s="316"/>
      <c r="AF45" s="317"/>
    </row>
    <row r="46" spans="1:32" ht="15" customHeight="1">
      <c r="A46" s="144"/>
      <c r="B46" s="590" t="s">
        <v>434</v>
      </c>
      <c r="C46" s="639"/>
      <c r="D46" s="639"/>
      <c r="E46" s="639"/>
      <c r="F46" s="640"/>
      <c r="G46" s="641" t="s">
        <v>435</v>
      </c>
      <c r="H46" s="594"/>
      <c r="I46" s="594"/>
      <c r="J46" s="594"/>
      <c r="K46" s="594"/>
      <c r="L46" s="594"/>
      <c r="M46" s="594"/>
      <c r="N46" s="594"/>
      <c r="O46" s="595"/>
      <c r="P46" s="596" t="s">
        <v>436</v>
      </c>
      <c r="Q46" s="597"/>
      <c r="R46" s="597"/>
      <c r="S46" s="597"/>
      <c r="T46" s="597"/>
      <c r="U46" s="597"/>
      <c r="V46" s="597"/>
      <c r="W46" s="597"/>
      <c r="X46" s="597"/>
      <c r="Y46" s="597"/>
      <c r="Z46" s="597"/>
      <c r="AA46" s="598"/>
      <c r="AB46" s="642"/>
      <c r="AC46" s="597"/>
      <c r="AD46" s="597"/>
      <c r="AE46" s="597"/>
      <c r="AF46" s="598"/>
    </row>
    <row r="47" spans="1:32" ht="15" customHeight="1">
      <c r="A47" s="144"/>
      <c r="B47" s="643"/>
      <c r="C47" s="644"/>
      <c r="D47" s="644"/>
      <c r="E47" s="644"/>
      <c r="F47" s="645"/>
      <c r="G47" s="599"/>
      <c r="H47" s="600"/>
      <c r="I47" s="600"/>
      <c r="J47" s="600"/>
      <c r="K47" s="600"/>
      <c r="L47" s="600"/>
      <c r="M47" s="600"/>
      <c r="N47" s="600"/>
      <c r="O47" s="601"/>
      <c r="P47" s="602"/>
      <c r="Q47" s="603"/>
      <c r="R47" s="603"/>
      <c r="S47" s="603"/>
      <c r="T47" s="603"/>
      <c r="U47" s="603"/>
      <c r="V47" s="603"/>
      <c r="W47" s="603"/>
      <c r="X47" s="603"/>
      <c r="Y47" s="603"/>
      <c r="Z47" s="603"/>
      <c r="AA47" s="604"/>
      <c r="AB47" s="602"/>
      <c r="AC47" s="603"/>
      <c r="AD47" s="603"/>
      <c r="AE47" s="603"/>
      <c r="AF47" s="604"/>
    </row>
    <row r="48" spans="1:32" ht="15" customHeight="1">
      <c r="A48" s="144"/>
      <c r="B48" s="643"/>
      <c r="C48" s="644"/>
      <c r="D48" s="644"/>
      <c r="E48" s="644"/>
      <c r="F48" s="645"/>
      <c r="G48" s="599"/>
      <c r="H48" s="600"/>
      <c r="I48" s="600"/>
      <c r="J48" s="600"/>
      <c r="K48" s="600"/>
      <c r="L48" s="600"/>
      <c r="M48" s="600"/>
      <c r="N48" s="600"/>
      <c r="O48" s="601"/>
      <c r="P48" s="602"/>
      <c r="Q48" s="603"/>
      <c r="R48" s="603"/>
      <c r="S48" s="603"/>
      <c r="T48" s="603"/>
      <c r="U48" s="603"/>
      <c r="V48" s="603"/>
      <c r="W48" s="603"/>
      <c r="X48" s="603"/>
      <c r="Y48" s="603"/>
      <c r="Z48" s="603"/>
      <c r="AA48" s="604"/>
      <c r="AB48" s="602"/>
      <c r="AC48" s="603"/>
      <c r="AD48" s="603"/>
      <c r="AE48" s="603"/>
      <c r="AF48" s="604"/>
    </row>
    <row r="49" spans="1:32" ht="15" customHeight="1">
      <c r="A49" s="144"/>
      <c r="B49" s="643"/>
      <c r="C49" s="644"/>
      <c r="D49" s="644"/>
      <c r="E49" s="644"/>
      <c r="F49" s="645"/>
      <c r="G49" s="599"/>
      <c r="H49" s="600"/>
      <c r="I49" s="600"/>
      <c r="J49" s="600"/>
      <c r="K49" s="600"/>
      <c r="L49" s="600"/>
      <c r="M49" s="600"/>
      <c r="N49" s="600"/>
      <c r="O49" s="601"/>
      <c r="P49" s="602"/>
      <c r="Q49" s="603"/>
      <c r="R49" s="603"/>
      <c r="S49" s="603"/>
      <c r="T49" s="603"/>
      <c r="U49" s="603"/>
      <c r="V49" s="603"/>
      <c r="W49" s="603"/>
      <c r="X49" s="603"/>
      <c r="Y49" s="603"/>
      <c r="Z49" s="603"/>
      <c r="AA49" s="604"/>
      <c r="AB49" s="602"/>
      <c r="AC49" s="603"/>
      <c r="AD49" s="603"/>
      <c r="AE49" s="603"/>
      <c r="AF49" s="604"/>
    </row>
    <row r="50" spans="1:32" ht="15" customHeight="1">
      <c r="A50" s="144"/>
      <c r="B50" s="643"/>
      <c r="C50" s="644"/>
      <c r="D50" s="644"/>
      <c r="E50" s="644"/>
      <c r="F50" s="645"/>
      <c r="G50" s="599"/>
      <c r="H50" s="600"/>
      <c r="I50" s="600"/>
      <c r="J50" s="600"/>
      <c r="K50" s="600"/>
      <c r="L50" s="600"/>
      <c r="M50" s="600"/>
      <c r="N50" s="600"/>
      <c r="O50" s="601"/>
      <c r="P50" s="602"/>
      <c r="Q50" s="603"/>
      <c r="R50" s="603"/>
      <c r="S50" s="603"/>
      <c r="T50" s="603"/>
      <c r="U50" s="603"/>
      <c r="V50" s="603"/>
      <c r="W50" s="603"/>
      <c r="X50" s="603"/>
      <c r="Y50" s="603"/>
      <c r="Z50" s="603"/>
      <c r="AA50" s="604"/>
      <c r="AB50" s="602"/>
      <c r="AC50" s="603"/>
      <c r="AD50" s="603"/>
      <c r="AE50" s="603"/>
      <c r="AF50" s="604"/>
    </row>
    <row r="51" spans="1:32" ht="15" customHeight="1">
      <c r="A51" s="144"/>
      <c r="B51" s="643"/>
      <c r="C51" s="644"/>
      <c r="D51" s="644"/>
      <c r="E51" s="644"/>
      <c r="F51" s="645"/>
      <c r="G51" s="599"/>
      <c r="H51" s="600"/>
      <c r="I51" s="600"/>
      <c r="J51" s="600"/>
      <c r="K51" s="600"/>
      <c r="L51" s="600"/>
      <c r="M51" s="600"/>
      <c r="N51" s="600"/>
      <c r="O51" s="601"/>
      <c r="P51" s="602"/>
      <c r="Q51" s="603"/>
      <c r="R51" s="603"/>
      <c r="S51" s="603"/>
      <c r="T51" s="603"/>
      <c r="U51" s="603"/>
      <c r="V51" s="603"/>
      <c r="W51" s="603"/>
      <c r="X51" s="603"/>
      <c r="Y51" s="603"/>
      <c r="Z51" s="603"/>
      <c r="AA51" s="604"/>
      <c r="AB51" s="602"/>
      <c r="AC51" s="603"/>
      <c r="AD51" s="603"/>
      <c r="AE51" s="603"/>
      <c r="AF51" s="604"/>
    </row>
    <row r="52" spans="1:32" ht="15" customHeight="1">
      <c r="A52" s="144"/>
      <c r="B52" s="643"/>
      <c r="C52" s="644"/>
      <c r="D52" s="644"/>
      <c r="E52" s="644"/>
      <c r="F52" s="645"/>
      <c r="G52" s="599"/>
      <c r="H52" s="600"/>
      <c r="I52" s="600"/>
      <c r="J52" s="600"/>
      <c r="K52" s="600"/>
      <c r="L52" s="600"/>
      <c r="M52" s="600"/>
      <c r="N52" s="600"/>
      <c r="O52" s="601"/>
      <c r="P52" s="602"/>
      <c r="Q52" s="603"/>
      <c r="R52" s="603"/>
      <c r="S52" s="603"/>
      <c r="T52" s="603"/>
      <c r="U52" s="603"/>
      <c r="V52" s="603"/>
      <c r="W52" s="603"/>
      <c r="X52" s="603"/>
      <c r="Y52" s="603"/>
      <c r="Z52" s="603"/>
      <c r="AA52" s="604"/>
      <c r="AB52" s="602"/>
      <c r="AC52" s="603"/>
      <c r="AD52" s="603"/>
      <c r="AE52" s="603"/>
      <c r="AF52" s="604"/>
    </row>
    <row r="53" spans="1:32" ht="15" customHeight="1">
      <c r="A53" s="144"/>
      <c r="B53" s="643"/>
      <c r="C53" s="644"/>
      <c r="D53" s="644"/>
      <c r="E53" s="644"/>
      <c r="F53" s="645"/>
      <c r="G53" s="599"/>
      <c r="H53" s="600"/>
      <c r="I53" s="600"/>
      <c r="J53" s="600"/>
      <c r="K53" s="600"/>
      <c r="L53" s="600"/>
      <c r="M53" s="600"/>
      <c r="N53" s="600"/>
      <c r="O53" s="601"/>
      <c r="P53" s="602"/>
      <c r="Q53" s="603"/>
      <c r="R53" s="603"/>
      <c r="S53" s="603"/>
      <c r="T53" s="603"/>
      <c r="U53" s="603"/>
      <c r="V53" s="603"/>
      <c r="W53" s="603"/>
      <c r="X53" s="603"/>
      <c r="Y53" s="603"/>
      <c r="Z53" s="603"/>
      <c r="AA53" s="604"/>
      <c r="AB53" s="602"/>
      <c r="AC53" s="603"/>
      <c r="AD53" s="603"/>
      <c r="AE53" s="603"/>
      <c r="AF53" s="604"/>
    </row>
    <row r="54" spans="1:32" ht="15" customHeight="1">
      <c r="A54" s="144"/>
      <c r="B54" s="643"/>
      <c r="C54" s="644"/>
      <c r="D54" s="644"/>
      <c r="E54" s="644"/>
      <c r="F54" s="645"/>
      <c r="G54" s="599"/>
      <c r="H54" s="600"/>
      <c r="I54" s="600"/>
      <c r="J54" s="600"/>
      <c r="K54" s="600"/>
      <c r="L54" s="600"/>
      <c r="M54" s="600"/>
      <c r="N54" s="600"/>
      <c r="O54" s="601"/>
      <c r="P54" s="602"/>
      <c r="Q54" s="603"/>
      <c r="R54" s="603"/>
      <c r="S54" s="603"/>
      <c r="T54" s="603"/>
      <c r="U54" s="603"/>
      <c r="V54" s="603"/>
      <c r="W54" s="603"/>
      <c r="X54" s="603"/>
      <c r="Y54" s="603"/>
      <c r="Z54" s="603"/>
      <c r="AA54" s="604"/>
      <c r="AB54" s="602"/>
      <c r="AC54" s="603"/>
      <c r="AD54" s="603"/>
      <c r="AE54" s="603"/>
      <c r="AF54" s="604"/>
    </row>
    <row r="55" spans="1:32" ht="15" customHeight="1">
      <c r="A55" s="144"/>
      <c r="B55" s="643"/>
      <c r="C55" s="644"/>
      <c r="D55" s="644"/>
      <c r="E55" s="644"/>
      <c r="F55" s="645"/>
      <c r="G55" s="599"/>
      <c r="H55" s="600"/>
      <c r="I55" s="600"/>
      <c r="J55" s="600"/>
      <c r="K55" s="600"/>
      <c r="L55" s="600"/>
      <c r="M55" s="600"/>
      <c r="N55" s="600"/>
      <c r="O55" s="601"/>
      <c r="P55" s="602"/>
      <c r="Q55" s="603"/>
      <c r="R55" s="603"/>
      <c r="S55" s="603"/>
      <c r="T55" s="603"/>
      <c r="U55" s="603"/>
      <c r="V55" s="603"/>
      <c r="W55" s="603"/>
      <c r="X55" s="603"/>
      <c r="Y55" s="603"/>
      <c r="Z55" s="603"/>
      <c r="AA55" s="604"/>
      <c r="AB55" s="602"/>
      <c r="AC55" s="603"/>
      <c r="AD55" s="603"/>
      <c r="AE55" s="603"/>
      <c r="AF55" s="604"/>
    </row>
    <row r="56" spans="1:32" ht="15" customHeight="1">
      <c r="A56" s="144"/>
      <c r="B56" s="643"/>
      <c r="C56" s="644"/>
      <c r="D56" s="644"/>
      <c r="E56" s="644"/>
      <c r="F56" s="645"/>
      <c r="G56" s="599"/>
      <c r="H56" s="600"/>
      <c r="I56" s="600"/>
      <c r="J56" s="600"/>
      <c r="K56" s="600"/>
      <c r="L56" s="600"/>
      <c r="M56" s="600"/>
      <c r="N56" s="600"/>
      <c r="O56" s="601"/>
      <c r="P56" s="602"/>
      <c r="Q56" s="603"/>
      <c r="R56" s="603"/>
      <c r="S56" s="603"/>
      <c r="T56" s="603"/>
      <c r="U56" s="603"/>
      <c r="V56" s="603"/>
      <c r="W56" s="603"/>
      <c r="X56" s="603"/>
      <c r="Y56" s="603"/>
      <c r="Z56" s="603"/>
      <c r="AA56" s="604"/>
      <c r="AB56" s="602"/>
      <c r="AC56" s="603"/>
      <c r="AD56" s="603"/>
      <c r="AE56" s="603"/>
      <c r="AF56" s="604"/>
    </row>
    <row r="57" spans="1:32" ht="15" customHeight="1">
      <c r="A57" s="144"/>
      <c r="B57" s="643"/>
      <c r="C57" s="644"/>
      <c r="D57" s="644"/>
      <c r="E57" s="644"/>
      <c r="F57" s="645"/>
      <c r="G57" s="599"/>
      <c r="H57" s="600"/>
      <c r="I57" s="600"/>
      <c r="J57" s="600"/>
      <c r="K57" s="600"/>
      <c r="L57" s="600"/>
      <c r="M57" s="600"/>
      <c r="N57" s="600"/>
      <c r="O57" s="601"/>
      <c r="P57" s="602"/>
      <c r="Q57" s="603"/>
      <c r="R57" s="603"/>
      <c r="S57" s="603"/>
      <c r="T57" s="603"/>
      <c r="U57" s="603"/>
      <c r="V57" s="603"/>
      <c r="W57" s="603"/>
      <c r="X57" s="603"/>
      <c r="Y57" s="603"/>
      <c r="Z57" s="603"/>
      <c r="AA57" s="604"/>
      <c r="AB57" s="602"/>
      <c r="AC57" s="603"/>
      <c r="AD57" s="603"/>
      <c r="AE57" s="603"/>
      <c r="AF57" s="604"/>
    </row>
    <row r="58" spans="1:32" ht="15" customHeight="1">
      <c r="A58" s="144"/>
      <c r="B58" s="643"/>
      <c r="C58" s="644"/>
      <c r="D58" s="644"/>
      <c r="E58" s="644"/>
      <c r="F58" s="645"/>
      <c r="G58" s="599"/>
      <c r="H58" s="600"/>
      <c r="I58" s="600"/>
      <c r="J58" s="600"/>
      <c r="K58" s="600"/>
      <c r="L58" s="600"/>
      <c r="M58" s="600"/>
      <c r="N58" s="600"/>
      <c r="O58" s="601"/>
      <c r="P58" s="602"/>
      <c r="Q58" s="603"/>
      <c r="R58" s="603"/>
      <c r="S58" s="603"/>
      <c r="T58" s="603"/>
      <c r="U58" s="603"/>
      <c r="V58" s="603"/>
      <c r="W58" s="603"/>
      <c r="X58" s="603"/>
      <c r="Y58" s="603"/>
      <c r="Z58" s="603"/>
      <c r="AA58" s="604"/>
      <c r="AB58" s="602"/>
      <c r="AC58" s="603"/>
      <c r="AD58" s="603"/>
      <c r="AE58" s="603"/>
      <c r="AF58" s="604"/>
    </row>
    <row r="59" spans="1:32" ht="15" customHeight="1">
      <c r="A59" s="144"/>
      <c r="B59" s="643"/>
      <c r="C59" s="644"/>
      <c r="D59" s="644"/>
      <c r="E59" s="644"/>
      <c r="F59" s="645"/>
      <c r="G59" s="599"/>
      <c r="H59" s="600"/>
      <c r="I59" s="600"/>
      <c r="J59" s="600"/>
      <c r="K59" s="600"/>
      <c r="L59" s="600"/>
      <c r="M59" s="600"/>
      <c r="N59" s="600"/>
      <c r="O59" s="601"/>
      <c r="P59" s="602"/>
      <c r="Q59" s="603"/>
      <c r="R59" s="603"/>
      <c r="S59" s="603"/>
      <c r="T59" s="603"/>
      <c r="U59" s="603"/>
      <c r="V59" s="603"/>
      <c r="W59" s="603"/>
      <c r="X59" s="603"/>
      <c r="Y59" s="603"/>
      <c r="Z59" s="603"/>
      <c r="AA59" s="604"/>
      <c r="AB59" s="602"/>
      <c r="AC59" s="603"/>
      <c r="AD59" s="603"/>
      <c r="AE59" s="603"/>
      <c r="AF59" s="604"/>
    </row>
    <row r="60" spans="1:32" ht="15" customHeight="1">
      <c r="A60" s="144"/>
      <c r="B60" s="646"/>
      <c r="C60" s="647"/>
      <c r="D60" s="647"/>
      <c r="E60" s="647"/>
      <c r="F60" s="648"/>
      <c r="G60" s="605"/>
      <c r="H60" s="606"/>
      <c r="I60" s="606"/>
      <c r="J60" s="606"/>
      <c r="K60" s="606"/>
      <c r="L60" s="606"/>
      <c r="M60" s="606"/>
      <c r="N60" s="606"/>
      <c r="O60" s="607"/>
      <c r="P60" s="608"/>
      <c r="Q60" s="609"/>
      <c r="R60" s="609"/>
      <c r="S60" s="609"/>
      <c r="T60" s="609"/>
      <c r="U60" s="609"/>
      <c r="V60" s="609"/>
      <c r="W60" s="609"/>
      <c r="X60" s="609"/>
      <c r="Y60" s="609"/>
      <c r="Z60" s="609"/>
      <c r="AA60" s="610"/>
      <c r="AB60" s="608"/>
      <c r="AC60" s="609"/>
      <c r="AD60" s="609"/>
      <c r="AE60" s="609"/>
      <c r="AF60" s="610"/>
    </row>
    <row r="61" spans="1:32" ht="15" customHeight="1">
      <c r="A61" s="144"/>
      <c r="B61" s="307" t="s">
        <v>126</v>
      </c>
      <c r="C61" s="308"/>
      <c r="D61" s="308"/>
      <c r="E61" s="308"/>
      <c r="F61" s="309"/>
      <c r="G61" s="611">
        <v>396700</v>
      </c>
      <c r="H61" s="612"/>
      <c r="I61" s="612"/>
      <c r="J61" s="612"/>
      <c r="K61" s="612"/>
      <c r="L61" s="612"/>
      <c r="M61" s="612"/>
      <c r="N61" s="612"/>
      <c r="O61" s="613"/>
      <c r="P61" s="155"/>
      <c r="Q61" s="156"/>
      <c r="R61" s="156"/>
      <c r="S61" s="156"/>
      <c r="T61" s="156"/>
      <c r="U61" s="156"/>
      <c r="V61" s="156"/>
      <c r="W61" s="156"/>
      <c r="X61" s="156"/>
      <c r="Y61" s="156"/>
      <c r="Z61" s="156"/>
      <c r="AA61" s="156"/>
      <c r="AB61" s="156"/>
      <c r="AC61" s="156"/>
      <c r="AD61" s="156"/>
      <c r="AE61" s="156"/>
      <c r="AF61" s="157"/>
    </row>
    <row r="62" spans="1:32" ht="15" customHeight="1">
      <c r="A62" s="144"/>
      <c r="B62" s="154" t="s">
        <v>119</v>
      </c>
      <c r="C62" s="163"/>
      <c r="D62" s="163"/>
      <c r="E62" s="163"/>
      <c r="F62" s="163"/>
      <c r="G62" s="164"/>
      <c r="H62" s="164"/>
      <c r="I62" s="164"/>
      <c r="J62" s="164"/>
      <c r="K62" s="164"/>
      <c r="L62" s="164"/>
      <c r="M62" s="164"/>
      <c r="N62" s="164"/>
      <c r="O62" s="164"/>
      <c r="P62" s="165"/>
      <c r="Q62" s="165"/>
      <c r="R62" s="165"/>
      <c r="S62" s="165"/>
      <c r="T62" s="165"/>
      <c r="U62" s="165"/>
      <c r="V62" s="165"/>
      <c r="W62" s="165"/>
      <c r="X62" s="165"/>
      <c r="Y62" s="165"/>
      <c r="Z62" s="165"/>
      <c r="AA62" s="165"/>
      <c r="AB62" s="165"/>
      <c r="AC62" s="165"/>
      <c r="AD62" s="165"/>
      <c r="AE62" s="165"/>
      <c r="AF62" s="165"/>
    </row>
    <row r="63" spans="1:32" ht="9" customHeight="1">
      <c r="A63" s="144"/>
      <c r="B63" s="15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row>
    <row r="64" spans="1:32" ht="15" customHeight="1">
      <c r="A64" s="144" t="s">
        <v>206</v>
      </c>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row>
    <row r="65" spans="1:32" ht="15" customHeight="1">
      <c r="A65" s="144"/>
      <c r="B65" s="145" t="s">
        <v>207</v>
      </c>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row>
    <row r="66" spans="1:32" ht="15" customHeight="1">
      <c r="A66" s="144"/>
      <c r="B66" s="145" t="s">
        <v>208</v>
      </c>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row>
  </sheetData>
  <sheetProtection algorithmName="SHA-512" hashValue="9SOOKWXoo4VlFXRbPw9f8ajS5FJUD++ru1ITmvJaLZqd/aW/22liLiWDOZggvsv9xJBy8J8Xv1bpmzvO7gT0DQ==" saltValue="O1cm/rMY+zqNIYwzmmvoJA==" spinCount="100000" sheet="1" objects="1" scenarios="1"/>
  <mergeCells count="52">
    <mergeCell ref="A2:AG3"/>
    <mergeCell ref="B8:H8"/>
    <mergeCell ref="I8:AF8"/>
    <mergeCell ref="B9:H9"/>
    <mergeCell ref="I9:R9"/>
    <mergeCell ref="S9:Y9"/>
    <mergeCell ref="Z9:AF9"/>
    <mergeCell ref="B10:H11"/>
    <mergeCell ref="I11:AF11"/>
    <mergeCell ref="B12:H12"/>
    <mergeCell ref="I12:L12"/>
    <mergeCell ref="M12:R12"/>
    <mergeCell ref="S12:V12"/>
    <mergeCell ref="W12:AF12"/>
    <mergeCell ref="M10:R10"/>
    <mergeCell ref="U25:V25"/>
    <mergeCell ref="W25:X25"/>
    <mergeCell ref="Z25:AA25"/>
    <mergeCell ref="AC25:AD25"/>
    <mergeCell ref="C18:AF20"/>
    <mergeCell ref="B25:H25"/>
    <mergeCell ref="I25:J25"/>
    <mergeCell ref="K25:L25"/>
    <mergeCell ref="N25:O25"/>
    <mergeCell ref="Q25:R25"/>
    <mergeCell ref="I35:I37"/>
    <mergeCell ref="J35:AF35"/>
    <mergeCell ref="J36:AF36"/>
    <mergeCell ref="J37:AF37"/>
    <mergeCell ref="B38:H41"/>
    <mergeCell ref="I38:AF41"/>
    <mergeCell ref="J30:AF30"/>
    <mergeCell ref="J31:AF31"/>
    <mergeCell ref="J32:AF32"/>
    <mergeCell ref="J33:AF33"/>
    <mergeCell ref="J34:AF34"/>
    <mergeCell ref="AJ2:BA9"/>
    <mergeCell ref="B61:F61"/>
    <mergeCell ref="G61:O61"/>
    <mergeCell ref="B45:F45"/>
    <mergeCell ref="G45:O45"/>
    <mergeCell ref="P45:AA45"/>
    <mergeCell ref="B46:F60"/>
    <mergeCell ref="G46:O60"/>
    <mergeCell ref="P46:AA60"/>
    <mergeCell ref="AB45:AF45"/>
    <mergeCell ref="AB46:AF60"/>
    <mergeCell ref="AB44:AF44"/>
    <mergeCell ref="B26:H28"/>
    <mergeCell ref="I26:AF28"/>
    <mergeCell ref="B29:H37"/>
    <mergeCell ref="I29:AF29"/>
  </mergeCells>
  <phoneticPr fontId="4"/>
  <dataValidations count="2">
    <dataValidation type="list" allowBlank="1" showInputMessage="1" showErrorMessage="1" sqref="B17:B18 B21:B22 I30:I37">
      <formula1>"○"</formula1>
    </dataValidation>
    <dataValidation imeMode="halfAlpha" allowBlank="1" showInputMessage="1" showErrorMessage="1" sqref="G61:O61 K25:L25 N25:O25 Q25:R25 W25:X25 Z25:AA25 AC25:AD25"/>
  </dataValidations>
  <printOptions horizontalCentered="1"/>
  <pageMargins left="0.70866141732283472" right="0.70866141732283472" top="0.35433070866141736" bottom="0.35433070866141736" header="0.31496062992125984" footer="0.31496062992125984"/>
  <pageSetup paperSize="9" scale="86" orientation="portrait"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2" id="{32993E0A-966D-4F13-B52B-E8BE26627E4E}">
            <xm:f>AND(A_基本情報入力シート!$D$30="はい",A_基本情報入力シート!$D$32="代表法人")</xm:f>
            <x14:dxf>
              <fill>
                <patternFill>
                  <bgColor theme="0"/>
                </patternFill>
              </fill>
            </x14:dxf>
          </x14:cfRule>
          <xm:sqref>A5:AF16 A17:A22 B19:B20 C17:AF22 A23:AF24 A25:H41 I25:J25 M25 P25 S25:V25 Y25 AB25 AE25:AF25 I29:AF29 J30:AF36 A42:AF45 A46:A60 A61:F61 P61:AF61 A62:AF66</xm:sqref>
        </x14:conditionalFormatting>
        <x14:conditionalFormatting xmlns:xm="http://schemas.microsoft.com/office/excel/2006/main">
          <x14:cfRule type="expression" priority="1" id="{02F46D0B-7712-4B0C-A62F-AB60D490F378}">
            <xm:f>AND(A_基本情報入力シート!$D$30="はい",A_基本情報入力シート!$D$32="代表法人")</xm:f>
            <x14:dxf>
              <font>
                <color rgb="FFFF0000"/>
              </font>
              <fill>
                <patternFill>
                  <bgColor rgb="FFFFFF99"/>
                </patternFill>
              </fill>
            </x14:dxf>
          </x14:cfRule>
          <xm:sqref>G61:O61 B46:AF60 I30:I37 J37:AF37 I38:AF41 I26:AF28 K25:L25 N25:O25 Q25:R25 W25:X25 Z25:AA25 AC25:AD25 B17:B18 B21:B22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32"/>
  <sheetViews>
    <sheetView view="pageBreakPreview" zoomScale="115" zoomScaleNormal="100" zoomScaleSheetLayoutView="115" workbookViewId="0">
      <selection activeCell="B11" sqref="B11:C11"/>
    </sheetView>
  </sheetViews>
  <sheetFormatPr defaultColWidth="2.625" defaultRowHeight="15" customHeight="1"/>
  <cols>
    <col min="1" max="3" width="2.625" style="61" customWidth="1"/>
    <col min="4" max="16384" width="2.625" style="61"/>
  </cols>
  <sheetData>
    <row r="1" spans="1:74" ht="15" customHeight="1">
      <c r="A1" s="61" t="s">
        <v>209</v>
      </c>
    </row>
    <row r="2" spans="1:74" ht="15" customHeight="1">
      <c r="A2" s="465" t="s">
        <v>210</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171"/>
      <c r="BD2" s="171"/>
      <c r="BE2" s="306" t="str">
        <f>IF(AND(A_基本情報入力シート!D30="はい",A_基本情報入力シート!D32="代表法人"),"黄色のセルに入力が必要です。"&amp;CHAR(10)&amp;"下部にも入力箇所がございますので、最後まで入力をお願いします。"&amp;CHAR(10)&amp;"色がついていないセルは自動入力ですので入力は不要です。","入力は不要です。")</f>
        <v>黄色のセルに入力が必要です。
下部にも入力箇所がございますので、最後まで入力をお願いします。
色がついていないセルは自動入力ですので入力は不要です。</v>
      </c>
      <c r="BF2" s="306"/>
      <c r="BG2" s="306"/>
      <c r="BH2" s="306"/>
      <c r="BI2" s="306"/>
      <c r="BJ2" s="306"/>
      <c r="BK2" s="306"/>
      <c r="BL2" s="306"/>
      <c r="BM2" s="306"/>
      <c r="BN2" s="306"/>
      <c r="BO2" s="306"/>
      <c r="BP2" s="306"/>
      <c r="BQ2" s="306"/>
      <c r="BR2" s="306"/>
      <c r="BS2" s="306"/>
      <c r="BT2" s="306"/>
      <c r="BU2" s="306"/>
      <c r="BV2" s="306"/>
    </row>
    <row r="3" spans="1:74" ht="15" customHeight="1">
      <c r="A3" s="465"/>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171"/>
      <c r="BD3" s="171"/>
      <c r="BE3" s="306"/>
      <c r="BF3" s="306"/>
      <c r="BG3" s="306"/>
      <c r="BH3" s="306"/>
      <c r="BI3" s="306"/>
      <c r="BJ3" s="306"/>
      <c r="BK3" s="306"/>
      <c r="BL3" s="306"/>
      <c r="BM3" s="306"/>
      <c r="BN3" s="306"/>
      <c r="BO3" s="306"/>
      <c r="BP3" s="306"/>
      <c r="BQ3" s="306"/>
      <c r="BR3" s="306"/>
      <c r="BS3" s="306"/>
      <c r="BT3" s="306"/>
      <c r="BU3" s="306"/>
      <c r="BV3" s="306"/>
    </row>
    <row r="4" spans="1:74" ht="15" customHeight="1">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71"/>
      <c r="BD4" s="171"/>
      <c r="BE4" s="306"/>
      <c r="BF4" s="306"/>
      <c r="BG4" s="306"/>
      <c r="BH4" s="306"/>
      <c r="BI4" s="306"/>
      <c r="BJ4" s="306"/>
      <c r="BK4" s="306"/>
      <c r="BL4" s="306"/>
      <c r="BM4" s="306"/>
      <c r="BN4" s="306"/>
      <c r="BO4" s="306"/>
      <c r="BP4" s="306"/>
      <c r="BQ4" s="306"/>
      <c r="BR4" s="306"/>
      <c r="BS4" s="306"/>
      <c r="BT4" s="306"/>
      <c r="BU4" s="306"/>
      <c r="BV4" s="306"/>
    </row>
    <row r="5" spans="1:74" ht="15" customHeight="1">
      <c r="A5" s="193"/>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537" t="s">
        <v>211</v>
      </c>
      <c r="AL5" s="537"/>
      <c r="AM5" s="537"/>
      <c r="AN5" s="537"/>
      <c r="AO5" s="537"/>
      <c r="AP5" s="537"/>
      <c r="AQ5" s="538" t="str">
        <f>A_基本情報入力シート!D31</f>
        <v>福岡県訪問介護等サービス体制強化事業グループ</v>
      </c>
      <c r="AR5" s="538"/>
      <c r="AS5" s="538"/>
      <c r="AT5" s="538"/>
      <c r="AU5" s="538"/>
      <c r="AV5" s="538"/>
      <c r="AW5" s="538"/>
      <c r="AX5" s="538"/>
      <c r="AY5" s="538"/>
      <c r="AZ5" s="538"/>
      <c r="BA5" s="538"/>
      <c r="BB5" s="538"/>
      <c r="BC5" s="171"/>
      <c r="BD5" s="171"/>
      <c r="BE5" s="306"/>
      <c r="BF5" s="306"/>
      <c r="BG5" s="306"/>
      <c r="BH5" s="306"/>
      <c r="BI5" s="306"/>
      <c r="BJ5" s="306"/>
      <c r="BK5" s="306"/>
      <c r="BL5" s="306"/>
      <c r="BM5" s="306"/>
      <c r="BN5" s="306"/>
      <c r="BO5" s="306"/>
      <c r="BP5" s="306"/>
      <c r="BQ5" s="306"/>
      <c r="BR5" s="306"/>
      <c r="BS5" s="306"/>
      <c r="BT5" s="306"/>
      <c r="BU5" s="306"/>
      <c r="BV5" s="306"/>
    </row>
    <row r="6" spans="1:74" ht="15" customHeight="1">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71"/>
      <c r="BD6" s="171"/>
      <c r="BE6" s="306"/>
      <c r="BF6" s="306"/>
      <c r="BG6" s="306"/>
      <c r="BH6" s="306"/>
      <c r="BI6" s="306"/>
      <c r="BJ6" s="306"/>
      <c r="BK6" s="306"/>
      <c r="BL6" s="306"/>
      <c r="BM6" s="306"/>
      <c r="BN6" s="306"/>
      <c r="BO6" s="306"/>
      <c r="BP6" s="306"/>
      <c r="BQ6" s="306"/>
      <c r="BR6" s="306"/>
      <c r="BS6" s="306"/>
      <c r="BT6" s="306"/>
      <c r="BU6" s="306"/>
      <c r="BV6" s="306"/>
    </row>
    <row r="7" spans="1:74" ht="15" customHeight="1">
      <c r="A7" s="539" t="s">
        <v>212</v>
      </c>
      <c r="B7" s="542" t="s">
        <v>213</v>
      </c>
      <c r="C7" s="543"/>
      <c r="D7" s="548" t="s">
        <v>214</v>
      </c>
      <c r="E7" s="526"/>
      <c r="F7" s="526"/>
      <c r="G7" s="526"/>
      <c r="H7" s="526"/>
      <c r="I7" s="526"/>
      <c r="J7" s="526"/>
      <c r="K7" s="526"/>
      <c r="L7" s="526"/>
      <c r="M7" s="526"/>
      <c r="N7" s="526"/>
      <c r="O7" s="526"/>
      <c r="P7" s="526"/>
      <c r="Q7" s="526"/>
      <c r="R7" s="526"/>
      <c r="S7" s="526"/>
      <c r="T7" s="526"/>
      <c r="U7" s="526"/>
      <c r="V7" s="527"/>
      <c r="W7" s="548" t="s">
        <v>215</v>
      </c>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7"/>
      <c r="BE7" s="306"/>
      <c r="BF7" s="306"/>
      <c r="BG7" s="306"/>
      <c r="BH7" s="306"/>
      <c r="BI7" s="306"/>
      <c r="BJ7" s="306"/>
      <c r="BK7" s="306"/>
      <c r="BL7" s="306"/>
      <c r="BM7" s="306"/>
      <c r="BN7" s="306"/>
      <c r="BO7" s="306"/>
      <c r="BP7" s="306"/>
      <c r="BQ7" s="306"/>
      <c r="BR7" s="306"/>
      <c r="BS7" s="306"/>
      <c r="BT7" s="306"/>
      <c r="BU7" s="306"/>
      <c r="BV7" s="306"/>
    </row>
    <row r="8" spans="1:74" ht="7.5" customHeight="1">
      <c r="A8" s="540"/>
      <c r="B8" s="544"/>
      <c r="C8" s="545"/>
      <c r="D8" s="549" t="s">
        <v>397</v>
      </c>
      <c r="E8" s="550"/>
      <c r="F8" s="550"/>
      <c r="G8" s="550"/>
      <c r="H8" s="550"/>
      <c r="I8" s="550"/>
      <c r="J8" s="550"/>
      <c r="K8" s="549" t="s">
        <v>216</v>
      </c>
      <c r="L8" s="550"/>
      <c r="M8" s="550"/>
      <c r="N8" s="555"/>
      <c r="O8" s="558" t="s">
        <v>217</v>
      </c>
      <c r="P8" s="559"/>
      <c r="Q8" s="559"/>
      <c r="R8" s="559"/>
      <c r="S8" s="526"/>
      <c r="T8" s="526"/>
      <c r="U8" s="526"/>
      <c r="V8" s="527"/>
      <c r="W8" s="528" t="s">
        <v>218</v>
      </c>
      <c r="X8" s="529"/>
      <c r="Y8" s="529"/>
      <c r="Z8" s="530"/>
      <c r="AA8" s="528" t="s">
        <v>219</v>
      </c>
      <c r="AB8" s="529"/>
      <c r="AC8" s="529"/>
      <c r="AD8" s="529"/>
      <c r="AE8" s="529"/>
      <c r="AF8" s="529"/>
      <c r="AG8" s="567" t="s">
        <v>220</v>
      </c>
      <c r="AH8" s="567"/>
      <c r="AI8" s="567"/>
      <c r="AJ8" s="567"/>
      <c r="AK8" s="567"/>
      <c r="AL8" s="567"/>
      <c r="AM8" s="567" t="s">
        <v>221</v>
      </c>
      <c r="AN8" s="567"/>
      <c r="AO8" s="567"/>
      <c r="AP8" s="567"/>
      <c r="AQ8" s="549" t="s">
        <v>222</v>
      </c>
      <c r="AR8" s="550"/>
      <c r="AS8" s="550"/>
      <c r="AT8" s="550"/>
      <c r="AU8" s="564" t="s">
        <v>223</v>
      </c>
      <c r="AV8" s="564"/>
      <c r="AW8" s="564"/>
      <c r="AX8" s="564"/>
      <c r="AY8" s="549" t="s">
        <v>224</v>
      </c>
      <c r="AZ8" s="550"/>
      <c r="BA8" s="550"/>
      <c r="BB8" s="555"/>
      <c r="BE8" s="306"/>
      <c r="BF8" s="306"/>
      <c r="BG8" s="306"/>
      <c r="BH8" s="306"/>
      <c r="BI8" s="306"/>
      <c r="BJ8" s="306"/>
      <c r="BK8" s="306"/>
      <c r="BL8" s="306"/>
      <c r="BM8" s="306"/>
      <c r="BN8" s="306"/>
      <c r="BO8" s="306"/>
      <c r="BP8" s="306"/>
      <c r="BQ8" s="306"/>
      <c r="BR8" s="306"/>
      <c r="BS8" s="306"/>
      <c r="BT8" s="306"/>
      <c r="BU8" s="306"/>
      <c r="BV8" s="306"/>
    </row>
    <row r="9" spans="1:74" ht="15" customHeight="1">
      <c r="A9" s="540"/>
      <c r="B9" s="544"/>
      <c r="C9" s="545"/>
      <c r="D9" s="551"/>
      <c r="E9" s="552"/>
      <c r="F9" s="552"/>
      <c r="G9" s="552"/>
      <c r="H9" s="552"/>
      <c r="I9" s="552"/>
      <c r="J9" s="552"/>
      <c r="K9" s="551"/>
      <c r="L9" s="552"/>
      <c r="M9" s="552"/>
      <c r="N9" s="556"/>
      <c r="O9" s="560"/>
      <c r="P9" s="561"/>
      <c r="Q9" s="561"/>
      <c r="R9" s="561"/>
      <c r="S9" s="544" t="s">
        <v>225</v>
      </c>
      <c r="T9" s="565"/>
      <c r="U9" s="565"/>
      <c r="V9" s="545"/>
      <c r="W9" s="531"/>
      <c r="X9" s="532"/>
      <c r="Y9" s="532"/>
      <c r="Z9" s="533"/>
      <c r="AA9" s="531"/>
      <c r="AB9" s="532"/>
      <c r="AC9" s="532"/>
      <c r="AD9" s="532"/>
      <c r="AE9" s="532"/>
      <c r="AF9" s="532"/>
      <c r="AG9" s="567"/>
      <c r="AH9" s="567"/>
      <c r="AI9" s="567"/>
      <c r="AJ9" s="567"/>
      <c r="AK9" s="567"/>
      <c r="AL9" s="567"/>
      <c r="AM9" s="567"/>
      <c r="AN9" s="567"/>
      <c r="AO9" s="567"/>
      <c r="AP9" s="567"/>
      <c r="AQ9" s="551"/>
      <c r="AR9" s="552"/>
      <c r="AS9" s="552"/>
      <c r="AT9" s="552"/>
      <c r="AU9" s="564"/>
      <c r="AV9" s="564"/>
      <c r="AW9" s="564"/>
      <c r="AX9" s="564"/>
      <c r="AY9" s="551"/>
      <c r="AZ9" s="552"/>
      <c r="BA9" s="552"/>
      <c r="BB9" s="556"/>
    </row>
    <row r="10" spans="1:74" ht="22.5" customHeight="1">
      <c r="A10" s="541"/>
      <c r="B10" s="546"/>
      <c r="C10" s="547"/>
      <c r="D10" s="553"/>
      <c r="E10" s="554"/>
      <c r="F10" s="554"/>
      <c r="G10" s="554"/>
      <c r="H10" s="554"/>
      <c r="I10" s="554"/>
      <c r="J10" s="554"/>
      <c r="K10" s="553"/>
      <c r="L10" s="554"/>
      <c r="M10" s="554"/>
      <c r="N10" s="557"/>
      <c r="O10" s="562"/>
      <c r="P10" s="563"/>
      <c r="Q10" s="563"/>
      <c r="R10" s="563"/>
      <c r="S10" s="546"/>
      <c r="T10" s="566"/>
      <c r="U10" s="566"/>
      <c r="V10" s="547"/>
      <c r="W10" s="534"/>
      <c r="X10" s="535"/>
      <c r="Y10" s="535"/>
      <c r="Z10" s="536"/>
      <c r="AA10" s="534"/>
      <c r="AB10" s="535"/>
      <c r="AC10" s="535"/>
      <c r="AD10" s="535"/>
      <c r="AE10" s="535"/>
      <c r="AF10" s="535"/>
      <c r="AG10" s="567"/>
      <c r="AH10" s="567"/>
      <c r="AI10" s="567"/>
      <c r="AJ10" s="567"/>
      <c r="AK10" s="567"/>
      <c r="AL10" s="567"/>
      <c r="AM10" s="567"/>
      <c r="AN10" s="567"/>
      <c r="AO10" s="567"/>
      <c r="AP10" s="567"/>
      <c r="AQ10" s="553"/>
      <c r="AR10" s="554"/>
      <c r="AS10" s="554"/>
      <c r="AT10" s="554"/>
      <c r="AU10" s="564"/>
      <c r="AV10" s="564"/>
      <c r="AW10" s="564"/>
      <c r="AX10" s="564"/>
      <c r="AY10" s="553"/>
      <c r="AZ10" s="554"/>
      <c r="BA10" s="554"/>
      <c r="BB10" s="557"/>
    </row>
    <row r="11" spans="1:74" ht="22.5" customHeight="1">
      <c r="A11" s="667">
        <v>1</v>
      </c>
      <c r="B11" s="523"/>
      <c r="C11" s="525"/>
      <c r="D11" s="202" t="s">
        <v>396</v>
      </c>
      <c r="E11" s="668" t="str">
        <f>A_基本情報入力シート!D7</f>
        <v>社会福祉法人 福岡県庁</v>
      </c>
      <c r="F11" s="669"/>
      <c r="G11" s="669"/>
      <c r="H11" s="669"/>
      <c r="I11" s="669"/>
      <c r="J11" s="670"/>
      <c r="K11" s="671" t="str">
        <f>A_基本情報入力シート!D11&amp;"　"&amp;A_基本情報入力シート!D12</f>
        <v>理事長　福岡　太郎</v>
      </c>
      <c r="L11" s="669"/>
      <c r="M11" s="669"/>
      <c r="N11" s="670"/>
      <c r="O11" s="307">
        <v>3</v>
      </c>
      <c r="P11" s="308"/>
      <c r="Q11" s="308"/>
      <c r="R11" s="309"/>
      <c r="S11" s="307">
        <v>1</v>
      </c>
      <c r="T11" s="308"/>
      <c r="U11" s="308"/>
      <c r="V11" s="309"/>
      <c r="W11" s="523">
        <f>A_基本情報入力シート!D14</f>
        <v>4000000000</v>
      </c>
      <c r="X11" s="524"/>
      <c r="Y11" s="524"/>
      <c r="Z11" s="525"/>
      <c r="AA11" s="671" t="str">
        <f>A_基本情報入力シート!D13</f>
        <v>ヘルパーステーション　福岡県庁</v>
      </c>
      <c r="AB11" s="669"/>
      <c r="AC11" s="669"/>
      <c r="AD11" s="669"/>
      <c r="AE11" s="669"/>
      <c r="AF11" s="670"/>
      <c r="AG11" s="671" t="str">
        <f>A_基本情報入力シート!D16&amp;" "&amp;A_基本情報入力シート!D17</f>
        <v xml:space="preserve">福岡県福岡市博多区東公園7番7号 </v>
      </c>
      <c r="AH11" s="669"/>
      <c r="AI11" s="669"/>
      <c r="AJ11" s="669"/>
      <c r="AK11" s="669"/>
      <c r="AL11" s="670"/>
      <c r="AM11" s="523" t="s">
        <v>448</v>
      </c>
      <c r="AN11" s="524"/>
      <c r="AO11" s="524"/>
      <c r="AP11" s="525"/>
      <c r="AQ11" s="672">
        <v>1200</v>
      </c>
      <c r="AR11" s="673"/>
      <c r="AS11" s="673"/>
      <c r="AT11" s="674"/>
      <c r="AU11" s="307">
        <v>15</v>
      </c>
      <c r="AV11" s="308"/>
      <c r="AW11" s="308"/>
      <c r="AX11" s="309"/>
      <c r="AY11" s="307" t="s">
        <v>413</v>
      </c>
      <c r="AZ11" s="308"/>
      <c r="BA11" s="308"/>
      <c r="BB11" s="309"/>
    </row>
    <row r="12" spans="1:74" ht="22.5" customHeight="1">
      <c r="A12" s="667">
        <f>A11+1</f>
        <v>2</v>
      </c>
      <c r="B12" s="523" t="s">
        <v>437</v>
      </c>
      <c r="C12" s="525"/>
      <c r="D12" s="675"/>
      <c r="E12" s="668" t="s">
        <v>439</v>
      </c>
      <c r="F12" s="669"/>
      <c r="G12" s="669"/>
      <c r="H12" s="669"/>
      <c r="I12" s="669"/>
      <c r="J12" s="670"/>
      <c r="K12" s="671" t="s">
        <v>440</v>
      </c>
      <c r="L12" s="669"/>
      <c r="M12" s="669"/>
      <c r="N12" s="670"/>
      <c r="O12" s="307">
        <v>1</v>
      </c>
      <c r="P12" s="308"/>
      <c r="Q12" s="308"/>
      <c r="R12" s="309"/>
      <c r="S12" s="307">
        <v>0</v>
      </c>
      <c r="T12" s="308"/>
      <c r="U12" s="308"/>
      <c r="V12" s="309"/>
      <c r="W12" s="523">
        <v>4000000001</v>
      </c>
      <c r="X12" s="524"/>
      <c r="Y12" s="524"/>
      <c r="Z12" s="525"/>
      <c r="AA12" s="671" t="s">
        <v>441</v>
      </c>
      <c r="AB12" s="669"/>
      <c r="AC12" s="669"/>
      <c r="AD12" s="669"/>
      <c r="AE12" s="669"/>
      <c r="AF12" s="670"/>
      <c r="AG12" s="671" t="s">
        <v>442</v>
      </c>
      <c r="AH12" s="669"/>
      <c r="AI12" s="669"/>
      <c r="AJ12" s="669"/>
      <c r="AK12" s="669"/>
      <c r="AL12" s="670"/>
      <c r="AM12" s="523" t="s">
        <v>449</v>
      </c>
      <c r="AN12" s="524"/>
      <c r="AO12" s="524"/>
      <c r="AP12" s="525"/>
      <c r="AQ12" s="672">
        <v>700</v>
      </c>
      <c r="AR12" s="673"/>
      <c r="AS12" s="673"/>
      <c r="AT12" s="674"/>
      <c r="AU12" s="307">
        <v>12</v>
      </c>
      <c r="AV12" s="308"/>
      <c r="AW12" s="308"/>
      <c r="AX12" s="309"/>
      <c r="AY12" s="307"/>
      <c r="AZ12" s="308"/>
      <c r="BA12" s="308"/>
      <c r="BB12" s="309"/>
    </row>
    <row r="13" spans="1:74" ht="22.5" customHeight="1">
      <c r="A13" s="667">
        <f t="shared" ref="A13:A20" si="0">A12+1</f>
        <v>3</v>
      </c>
      <c r="B13" s="523" t="s">
        <v>438</v>
      </c>
      <c r="C13" s="525"/>
      <c r="D13" s="675"/>
      <c r="E13" s="668" t="s">
        <v>443</v>
      </c>
      <c r="F13" s="669"/>
      <c r="G13" s="669"/>
      <c r="H13" s="669"/>
      <c r="I13" s="669"/>
      <c r="J13" s="670"/>
      <c r="K13" s="671" t="s">
        <v>440</v>
      </c>
      <c r="L13" s="669"/>
      <c r="M13" s="669"/>
      <c r="N13" s="670"/>
      <c r="O13" s="307">
        <v>1</v>
      </c>
      <c r="P13" s="308"/>
      <c r="Q13" s="308"/>
      <c r="R13" s="309"/>
      <c r="S13" s="307">
        <v>1</v>
      </c>
      <c r="T13" s="308"/>
      <c r="U13" s="308"/>
      <c r="V13" s="309"/>
      <c r="W13" s="523">
        <v>4000000002</v>
      </c>
      <c r="X13" s="524"/>
      <c r="Y13" s="524"/>
      <c r="Z13" s="525"/>
      <c r="AA13" s="671" t="s">
        <v>444</v>
      </c>
      <c r="AB13" s="669"/>
      <c r="AC13" s="669"/>
      <c r="AD13" s="669"/>
      <c r="AE13" s="669"/>
      <c r="AF13" s="670"/>
      <c r="AG13" s="671" t="s">
        <v>450</v>
      </c>
      <c r="AH13" s="669"/>
      <c r="AI13" s="669"/>
      <c r="AJ13" s="669"/>
      <c r="AK13" s="669"/>
      <c r="AL13" s="670"/>
      <c r="AM13" s="523" t="s">
        <v>449</v>
      </c>
      <c r="AN13" s="524"/>
      <c r="AO13" s="524"/>
      <c r="AP13" s="525"/>
      <c r="AQ13" s="672">
        <v>1200</v>
      </c>
      <c r="AR13" s="673"/>
      <c r="AS13" s="673"/>
      <c r="AT13" s="674"/>
      <c r="AU13" s="307">
        <v>20</v>
      </c>
      <c r="AV13" s="308"/>
      <c r="AW13" s="308"/>
      <c r="AX13" s="309"/>
      <c r="AY13" s="307" t="s">
        <v>451</v>
      </c>
      <c r="AZ13" s="308"/>
      <c r="BA13" s="308"/>
      <c r="BB13" s="309"/>
    </row>
    <row r="14" spans="1:74" ht="22.5" customHeight="1">
      <c r="A14" s="667">
        <f t="shared" si="0"/>
        <v>4</v>
      </c>
      <c r="B14" s="523"/>
      <c r="C14" s="525"/>
      <c r="D14" s="675"/>
      <c r="E14" s="668" t="s">
        <v>445</v>
      </c>
      <c r="F14" s="669"/>
      <c r="G14" s="669"/>
      <c r="H14" s="669"/>
      <c r="I14" s="669"/>
      <c r="J14" s="670"/>
      <c r="K14" s="671" t="s">
        <v>446</v>
      </c>
      <c r="L14" s="669"/>
      <c r="M14" s="669"/>
      <c r="N14" s="670"/>
      <c r="O14" s="307">
        <v>4</v>
      </c>
      <c r="P14" s="308"/>
      <c r="Q14" s="308"/>
      <c r="R14" s="309"/>
      <c r="S14" s="307">
        <v>0</v>
      </c>
      <c r="T14" s="308"/>
      <c r="U14" s="308"/>
      <c r="V14" s="309"/>
      <c r="W14" s="523">
        <v>4000000003</v>
      </c>
      <c r="X14" s="524"/>
      <c r="Y14" s="524"/>
      <c r="Z14" s="525"/>
      <c r="AA14" s="671" t="s">
        <v>447</v>
      </c>
      <c r="AB14" s="669"/>
      <c r="AC14" s="669"/>
      <c r="AD14" s="669"/>
      <c r="AE14" s="669"/>
      <c r="AF14" s="670"/>
      <c r="AG14" s="671" t="s">
        <v>452</v>
      </c>
      <c r="AH14" s="669"/>
      <c r="AI14" s="669"/>
      <c r="AJ14" s="669"/>
      <c r="AK14" s="669"/>
      <c r="AL14" s="670"/>
      <c r="AM14" s="523" t="s">
        <v>453</v>
      </c>
      <c r="AN14" s="524"/>
      <c r="AO14" s="524"/>
      <c r="AP14" s="525"/>
      <c r="AQ14" s="672">
        <v>800</v>
      </c>
      <c r="AR14" s="673"/>
      <c r="AS14" s="673"/>
      <c r="AT14" s="674"/>
      <c r="AU14" s="307">
        <v>20</v>
      </c>
      <c r="AV14" s="308"/>
      <c r="AW14" s="308"/>
      <c r="AX14" s="309"/>
      <c r="AY14" s="307"/>
      <c r="AZ14" s="308"/>
      <c r="BA14" s="308"/>
      <c r="BB14" s="309"/>
    </row>
    <row r="15" spans="1:74" ht="22.5" customHeight="1">
      <c r="A15" s="667">
        <f t="shared" si="0"/>
        <v>5</v>
      </c>
      <c r="B15" s="523"/>
      <c r="C15" s="525"/>
      <c r="D15" s="675"/>
      <c r="E15" s="668"/>
      <c r="F15" s="669"/>
      <c r="G15" s="669"/>
      <c r="H15" s="669"/>
      <c r="I15" s="669"/>
      <c r="J15" s="670"/>
      <c r="K15" s="671"/>
      <c r="L15" s="669"/>
      <c r="M15" s="669"/>
      <c r="N15" s="670"/>
      <c r="O15" s="307"/>
      <c r="P15" s="308"/>
      <c r="Q15" s="308"/>
      <c r="R15" s="309"/>
      <c r="S15" s="307"/>
      <c r="T15" s="308"/>
      <c r="U15" s="308"/>
      <c r="V15" s="309"/>
      <c r="W15" s="523"/>
      <c r="X15" s="524"/>
      <c r="Y15" s="524"/>
      <c r="Z15" s="525"/>
      <c r="AA15" s="671"/>
      <c r="AB15" s="669"/>
      <c r="AC15" s="669"/>
      <c r="AD15" s="669"/>
      <c r="AE15" s="669"/>
      <c r="AF15" s="670"/>
      <c r="AG15" s="671"/>
      <c r="AH15" s="669"/>
      <c r="AI15" s="669"/>
      <c r="AJ15" s="669"/>
      <c r="AK15" s="669"/>
      <c r="AL15" s="670"/>
      <c r="AM15" s="523"/>
      <c r="AN15" s="524"/>
      <c r="AO15" s="524"/>
      <c r="AP15" s="525"/>
      <c r="AQ15" s="672"/>
      <c r="AR15" s="673"/>
      <c r="AS15" s="673"/>
      <c r="AT15" s="674"/>
      <c r="AU15" s="307"/>
      <c r="AV15" s="308"/>
      <c r="AW15" s="308"/>
      <c r="AX15" s="309"/>
      <c r="AY15" s="307"/>
      <c r="AZ15" s="308"/>
      <c r="BA15" s="308"/>
      <c r="BB15" s="309"/>
    </row>
    <row r="16" spans="1:74" ht="22.5" customHeight="1">
      <c r="A16" s="667">
        <f t="shared" si="0"/>
        <v>6</v>
      </c>
      <c r="B16" s="523"/>
      <c r="C16" s="525"/>
      <c r="D16" s="675"/>
      <c r="E16" s="668"/>
      <c r="F16" s="669"/>
      <c r="G16" s="669"/>
      <c r="H16" s="669"/>
      <c r="I16" s="669"/>
      <c r="J16" s="670"/>
      <c r="K16" s="671"/>
      <c r="L16" s="669"/>
      <c r="M16" s="669"/>
      <c r="N16" s="670"/>
      <c r="O16" s="307"/>
      <c r="P16" s="308"/>
      <c r="Q16" s="308"/>
      <c r="R16" s="309"/>
      <c r="S16" s="307"/>
      <c r="T16" s="308"/>
      <c r="U16" s="308"/>
      <c r="V16" s="309"/>
      <c r="W16" s="523"/>
      <c r="X16" s="524"/>
      <c r="Y16" s="524"/>
      <c r="Z16" s="525"/>
      <c r="AA16" s="671"/>
      <c r="AB16" s="669"/>
      <c r="AC16" s="669"/>
      <c r="AD16" s="669"/>
      <c r="AE16" s="669"/>
      <c r="AF16" s="670"/>
      <c r="AG16" s="671"/>
      <c r="AH16" s="669"/>
      <c r="AI16" s="669"/>
      <c r="AJ16" s="669"/>
      <c r="AK16" s="669"/>
      <c r="AL16" s="670"/>
      <c r="AM16" s="523"/>
      <c r="AN16" s="524"/>
      <c r="AO16" s="524"/>
      <c r="AP16" s="525"/>
      <c r="AQ16" s="672"/>
      <c r="AR16" s="673"/>
      <c r="AS16" s="673"/>
      <c r="AT16" s="674"/>
      <c r="AU16" s="307"/>
      <c r="AV16" s="308"/>
      <c r="AW16" s="308"/>
      <c r="AX16" s="309"/>
      <c r="AY16" s="307"/>
      <c r="AZ16" s="308"/>
      <c r="BA16" s="308"/>
      <c r="BB16" s="309"/>
    </row>
    <row r="17" spans="1:54" ht="22.5" customHeight="1">
      <c r="A17" s="667">
        <f t="shared" si="0"/>
        <v>7</v>
      </c>
      <c r="B17" s="523"/>
      <c r="C17" s="525"/>
      <c r="D17" s="675"/>
      <c r="E17" s="668"/>
      <c r="F17" s="669"/>
      <c r="G17" s="669"/>
      <c r="H17" s="669"/>
      <c r="I17" s="669"/>
      <c r="J17" s="670"/>
      <c r="K17" s="671"/>
      <c r="L17" s="669"/>
      <c r="M17" s="669"/>
      <c r="N17" s="670"/>
      <c r="O17" s="307"/>
      <c r="P17" s="308"/>
      <c r="Q17" s="308"/>
      <c r="R17" s="309"/>
      <c r="S17" s="307"/>
      <c r="T17" s="308"/>
      <c r="U17" s="308"/>
      <c r="V17" s="309"/>
      <c r="W17" s="523"/>
      <c r="X17" s="524"/>
      <c r="Y17" s="524"/>
      <c r="Z17" s="525"/>
      <c r="AA17" s="671"/>
      <c r="AB17" s="669"/>
      <c r="AC17" s="669"/>
      <c r="AD17" s="669"/>
      <c r="AE17" s="669"/>
      <c r="AF17" s="670"/>
      <c r="AG17" s="671"/>
      <c r="AH17" s="669"/>
      <c r="AI17" s="669"/>
      <c r="AJ17" s="669"/>
      <c r="AK17" s="669"/>
      <c r="AL17" s="670"/>
      <c r="AM17" s="523"/>
      <c r="AN17" s="524"/>
      <c r="AO17" s="524"/>
      <c r="AP17" s="525"/>
      <c r="AQ17" s="672"/>
      <c r="AR17" s="673"/>
      <c r="AS17" s="673"/>
      <c r="AT17" s="674"/>
      <c r="AU17" s="307"/>
      <c r="AV17" s="308"/>
      <c r="AW17" s="308"/>
      <c r="AX17" s="309"/>
      <c r="AY17" s="307"/>
      <c r="AZ17" s="308"/>
      <c r="BA17" s="308"/>
      <c r="BB17" s="309"/>
    </row>
    <row r="18" spans="1:54" ht="22.5" customHeight="1">
      <c r="A18" s="667">
        <f t="shared" si="0"/>
        <v>8</v>
      </c>
      <c r="B18" s="523"/>
      <c r="C18" s="525"/>
      <c r="D18" s="675"/>
      <c r="E18" s="668"/>
      <c r="F18" s="669"/>
      <c r="G18" s="669"/>
      <c r="H18" s="669"/>
      <c r="I18" s="669"/>
      <c r="J18" s="670"/>
      <c r="K18" s="671"/>
      <c r="L18" s="669"/>
      <c r="M18" s="669"/>
      <c r="N18" s="670"/>
      <c r="O18" s="307"/>
      <c r="P18" s="308"/>
      <c r="Q18" s="308"/>
      <c r="R18" s="309"/>
      <c r="S18" s="307"/>
      <c r="T18" s="308"/>
      <c r="U18" s="308"/>
      <c r="V18" s="309"/>
      <c r="W18" s="523"/>
      <c r="X18" s="524"/>
      <c r="Y18" s="524"/>
      <c r="Z18" s="525"/>
      <c r="AA18" s="671"/>
      <c r="AB18" s="669"/>
      <c r="AC18" s="669"/>
      <c r="AD18" s="669"/>
      <c r="AE18" s="669"/>
      <c r="AF18" s="670"/>
      <c r="AG18" s="671"/>
      <c r="AH18" s="669"/>
      <c r="AI18" s="669"/>
      <c r="AJ18" s="669"/>
      <c r="AK18" s="669"/>
      <c r="AL18" s="670"/>
      <c r="AM18" s="523"/>
      <c r="AN18" s="524"/>
      <c r="AO18" s="524"/>
      <c r="AP18" s="525"/>
      <c r="AQ18" s="672"/>
      <c r="AR18" s="673"/>
      <c r="AS18" s="673"/>
      <c r="AT18" s="674"/>
      <c r="AU18" s="307"/>
      <c r="AV18" s="308"/>
      <c r="AW18" s="308"/>
      <c r="AX18" s="309"/>
      <c r="AY18" s="307"/>
      <c r="AZ18" s="308"/>
      <c r="BA18" s="308"/>
      <c r="BB18" s="309"/>
    </row>
    <row r="19" spans="1:54" ht="22.5" customHeight="1">
      <c r="A19" s="667">
        <f t="shared" si="0"/>
        <v>9</v>
      </c>
      <c r="B19" s="523"/>
      <c r="C19" s="525"/>
      <c r="D19" s="675"/>
      <c r="E19" s="668"/>
      <c r="F19" s="669"/>
      <c r="G19" s="669"/>
      <c r="H19" s="669"/>
      <c r="I19" s="669"/>
      <c r="J19" s="670"/>
      <c r="K19" s="671"/>
      <c r="L19" s="669"/>
      <c r="M19" s="669"/>
      <c r="N19" s="670"/>
      <c r="O19" s="307"/>
      <c r="P19" s="308"/>
      <c r="Q19" s="308"/>
      <c r="R19" s="309"/>
      <c r="S19" s="307"/>
      <c r="T19" s="308"/>
      <c r="U19" s="308"/>
      <c r="V19" s="309"/>
      <c r="W19" s="523"/>
      <c r="X19" s="524"/>
      <c r="Y19" s="524"/>
      <c r="Z19" s="525"/>
      <c r="AA19" s="671"/>
      <c r="AB19" s="669"/>
      <c r="AC19" s="669"/>
      <c r="AD19" s="669"/>
      <c r="AE19" s="669"/>
      <c r="AF19" s="670"/>
      <c r="AG19" s="671"/>
      <c r="AH19" s="669"/>
      <c r="AI19" s="669"/>
      <c r="AJ19" s="669"/>
      <c r="AK19" s="669"/>
      <c r="AL19" s="670"/>
      <c r="AM19" s="523"/>
      <c r="AN19" s="524"/>
      <c r="AO19" s="524"/>
      <c r="AP19" s="525"/>
      <c r="AQ19" s="672"/>
      <c r="AR19" s="673"/>
      <c r="AS19" s="673"/>
      <c r="AT19" s="674"/>
      <c r="AU19" s="307"/>
      <c r="AV19" s="308"/>
      <c r="AW19" s="308"/>
      <c r="AX19" s="309"/>
      <c r="AY19" s="307"/>
      <c r="AZ19" s="308"/>
      <c r="BA19" s="308"/>
      <c r="BB19" s="309"/>
    </row>
    <row r="20" spans="1:54" ht="22.5" customHeight="1">
      <c r="A20" s="667">
        <f t="shared" si="0"/>
        <v>10</v>
      </c>
      <c r="B20" s="523"/>
      <c r="C20" s="525"/>
      <c r="D20" s="675"/>
      <c r="E20" s="668"/>
      <c r="F20" s="669"/>
      <c r="G20" s="669"/>
      <c r="H20" s="669"/>
      <c r="I20" s="669"/>
      <c r="J20" s="670"/>
      <c r="K20" s="671"/>
      <c r="L20" s="669"/>
      <c r="M20" s="669"/>
      <c r="N20" s="670"/>
      <c r="O20" s="307"/>
      <c r="P20" s="308"/>
      <c r="Q20" s="308"/>
      <c r="R20" s="309"/>
      <c r="S20" s="307"/>
      <c r="T20" s="308"/>
      <c r="U20" s="308"/>
      <c r="V20" s="309"/>
      <c r="W20" s="523"/>
      <c r="X20" s="524"/>
      <c r="Y20" s="524"/>
      <c r="Z20" s="525"/>
      <c r="AA20" s="671"/>
      <c r="AB20" s="669"/>
      <c r="AC20" s="669"/>
      <c r="AD20" s="669"/>
      <c r="AE20" s="669"/>
      <c r="AF20" s="670"/>
      <c r="AG20" s="671"/>
      <c r="AH20" s="669"/>
      <c r="AI20" s="669"/>
      <c r="AJ20" s="669"/>
      <c r="AK20" s="669"/>
      <c r="AL20" s="670"/>
      <c r="AM20" s="523"/>
      <c r="AN20" s="524"/>
      <c r="AO20" s="524"/>
      <c r="AP20" s="525"/>
      <c r="AQ20" s="672"/>
      <c r="AR20" s="673"/>
      <c r="AS20" s="673"/>
      <c r="AT20" s="674"/>
      <c r="AU20" s="307"/>
      <c r="AV20" s="308"/>
      <c r="AW20" s="308"/>
      <c r="AX20" s="309"/>
      <c r="AY20" s="307"/>
      <c r="AZ20" s="308"/>
      <c r="BA20" s="308"/>
      <c r="BB20" s="309"/>
    </row>
    <row r="21" spans="1:54" ht="15" customHeight="1">
      <c r="A21" s="66" t="s">
        <v>226</v>
      </c>
      <c r="B21" s="66"/>
      <c r="C21" s="66"/>
    </row>
    <row r="22" spans="1:54" ht="15" customHeight="1">
      <c r="A22" s="66" t="s">
        <v>227</v>
      </c>
      <c r="B22" s="66"/>
      <c r="C22" s="66"/>
    </row>
    <row r="23" spans="1:54" ht="15" customHeight="1">
      <c r="A23" s="66" t="s">
        <v>228</v>
      </c>
      <c r="B23" s="66"/>
      <c r="C23" s="66"/>
    </row>
    <row r="24" spans="1:54" ht="15" customHeight="1">
      <c r="A24" s="66" t="s">
        <v>229</v>
      </c>
      <c r="B24" s="66"/>
      <c r="C24" s="66"/>
    </row>
    <row r="25" spans="1:54" ht="15" customHeight="1">
      <c r="A25" s="66" t="s">
        <v>230</v>
      </c>
      <c r="B25" s="66"/>
      <c r="C25" s="66"/>
    </row>
    <row r="26" spans="1:54" ht="15" customHeight="1">
      <c r="A26" s="66" t="s">
        <v>231</v>
      </c>
      <c r="B26" s="66"/>
      <c r="C26" s="66"/>
    </row>
    <row r="27" spans="1:54" ht="15" customHeight="1">
      <c r="A27" s="172" t="s">
        <v>232</v>
      </c>
      <c r="B27" s="173"/>
      <c r="C27" s="173"/>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5"/>
    </row>
    <row r="28" spans="1:54" ht="15" customHeight="1">
      <c r="A28" s="176" t="s">
        <v>233</v>
      </c>
      <c r="B28" s="177"/>
      <c r="C28" s="17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78"/>
    </row>
    <row r="29" spans="1:54" ht="15" customHeight="1">
      <c r="A29" s="520" t="s">
        <v>234</v>
      </c>
      <c r="B29" s="521"/>
      <c r="C29" s="521"/>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c r="AL29" s="521"/>
      <c r="AM29" s="521"/>
      <c r="AN29" s="521"/>
      <c r="AO29" s="521"/>
      <c r="AP29" s="522"/>
    </row>
    <row r="30" spans="1:54" ht="15" customHeight="1">
      <c r="A30" s="520"/>
      <c r="B30" s="521"/>
      <c r="C30" s="521"/>
      <c r="D30" s="521"/>
      <c r="E30" s="521"/>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M30" s="521"/>
      <c r="AN30" s="521"/>
      <c r="AO30" s="521"/>
      <c r="AP30" s="522"/>
    </row>
    <row r="31" spans="1:54" ht="15" customHeight="1">
      <c r="A31" s="176" t="s">
        <v>235</v>
      </c>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78"/>
    </row>
    <row r="32" spans="1:54" ht="15" customHeight="1">
      <c r="A32" s="179" t="s">
        <v>236</v>
      </c>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1"/>
    </row>
  </sheetData>
  <sheetProtection algorithmName="SHA-512" hashValue="VvaNmqDAu/3eSQnD+4J8zVr9Kx4qR4Bvb6dhUPeaqJzrrX8AXuSkjS4B0wujPgXq8sid2RyoNEM9v8JsF0AdCA==" saltValue="3ZLVJKjwLENWLftxu3W6oQ==" spinCount="100000" sheet="1" objects="1" scenarios="1"/>
  <mergeCells count="141">
    <mergeCell ref="BE2:BV8"/>
    <mergeCell ref="W11:Z11"/>
    <mergeCell ref="AA11:AF11"/>
    <mergeCell ref="S8:V8"/>
    <mergeCell ref="W8:Z10"/>
    <mergeCell ref="AA8:AF10"/>
    <mergeCell ref="A2:BB3"/>
    <mergeCell ref="AK5:AP5"/>
    <mergeCell ref="AQ5:BB5"/>
    <mergeCell ref="A7:A10"/>
    <mergeCell ref="B7:C10"/>
    <mergeCell ref="D7:V7"/>
    <mergeCell ref="W7:BB7"/>
    <mergeCell ref="D8:J10"/>
    <mergeCell ref="K8:N10"/>
    <mergeCell ref="O8:R10"/>
    <mergeCell ref="AU8:AX10"/>
    <mergeCell ref="AY8:BB10"/>
    <mergeCell ref="S9:V10"/>
    <mergeCell ref="AG8:AL10"/>
    <mergeCell ref="AM8:AP10"/>
    <mergeCell ref="AQ8:AT10"/>
    <mergeCell ref="AM13:AP13"/>
    <mergeCell ref="AG11:AL11"/>
    <mergeCell ref="AM11:AP11"/>
    <mergeCell ref="AQ11:AT11"/>
    <mergeCell ref="AU11:AX11"/>
    <mergeCell ref="AY11:BB11"/>
    <mergeCell ref="B12:C12"/>
    <mergeCell ref="E12:J12"/>
    <mergeCell ref="K12:N12"/>
    <mergeCell ref="O12:R12"/>
    <mergeCell ref="S12:V12"/>
    <mergeCell ref="AY12:BB12"/>
    <mergeCell ref="W12:Z12"/>
    <mergeCell ref="AA12:AF12"/>
    <mergeCell ref="AG12:AL12"/>
    <mergeCell ref="AM12:AP12"/>
    <mergeCell ref="AQ12:AT12"/>
    <mergeCell ref="AU12:AX12"/>
    <mergeCell ref="B11:C11"/>
    <mergeCell ref="E11:J11"/>
    <mergeCell ref="K11:N11"/>
    <mergeCell ref="O11:R11"/>
    <mergeCell ref="S11:V11"/>
    <mergeCell ref="AY16:BB16"/>
    <mergeCell ref="AQ13:AT13"/>
    <mergeCell ref="AU13:AX13"/>
    <mergeCell ref="AY13:BB13"/>
    <mergeCell ref="B14:C14"/>
    <mergeCell ref="E14:J14"/>
    <mergeCell ref="K14:N14"/>
    <mergeCell ref="O14:R14"/>
    <mergeCell ref="S14:V14"/>
    <mergeCell ref="W14:Z14"/>
    <mergeCell ref="AA14:AF14"/>
    <mergeCell ref="AG14:AL14"/>
    <mergeCell ref="AM14:AP14"/>
    <mergeCell ref="AQ14:AT14"/>
    <mergeCell ref="AU14:AX14"/>
    <mergeCell ref="AY14:BB14"/>
    <mergeCell ref="B13:C13"/>
    <mergeCell ref="E13:J13"/>
    <mergeCell ref="K13:N13"/>
    <mergeCell ref="O13:R13"/>
    <mergeCell ref="S13:V13"/>
    <mergeCell ref="W13:Z13"/>
    <mergeCell ref="AA13:AF13"/>
    <mergeCell ref="AG13:AL13"/>
    <mergeCell ref="AM17:AP17"/>
    <mergeCell ref="B15:C15"/>
    <mergeCell ref="E15:J15"/>
    <mergeCell ref="K15:N15"/>
    <mergeCell ref="O15:R15"/>
    <mergeCell ref="S15:V15"/>
    <mergeCell ref="AY15:BB15"/>
    <mergeCell ref="B16:C16"/>
    <mergeCell ref="E16:J16"/>
    <mergeCell ref="K16:N16"/>
    <mergeCell ref="O16:R16"/>
    <mergeCell ref="S16:V16"/>
    <mergeCell ref="W16:Z16"/>
    <mergeCell ref="AA16:AF16"/>
    <mergeCell ref="AG16:AL16"/>
    <mergeCell ref="AM16:AP16"/>
    <mergeCell ref="W15:Z15"/>
    <mergeCell ref="AA15:AF15"/>
    <mergeCell ref="AG15:AL15"/>
    <mergeCell ref="AM15:AP15"/>
    <mergeCell ref="AQ15:AT15"/>
    <mergeCell ref="AU15:AX15"/>
    <mergeCell ref="AQ16:AT16"/>
    <mergeCell ref="AU16:AX16"/>
    <mergeCell ref="AM19:AP19"/>
    <mergeCell ref="AQ17:AT17"/>
    <mergeCell ref="AU17:AX17"/>
    <mergeCell ref="AY17:BB17"/>
    <mergeCell ref="B18:C18"/>
    <mergeCell ref="E18:J18"/>
    <mergeCell ref="K18:N18"/>
    <mergeCell ref="O18:R18"/>
    <mergeCell ref="S18:V18"/>
    <mergeCell ref="AY18:BB18"/>
    <mergeCell ref="W18:Z18"/>
    <mergeCell ref="AA18:AF18"/>
    <mergeCell ref="AG18:AL18"/>
    <mergeCell ref="AM18:AP18"/>
    <mergeCell ref="AQ18:AT18"/>
    <mergeCell ref="AU18:AX18"/>
    <mergeCell ref="B17:C17"/>
    <mergeCell ref="E17:J17"/>
    <mergeCell ref="K17:N17"/>
    <mergeCell ref="O17:R17"/>
    <mergeCell ref="S17:V17"/>
    <mergeCell ref="W17:Z17"/>
    <mergeCell ref="AA17:AF17"/>
    <mergeCell ref="AG17:AL17"/>
    <mergeCell ref="AG20:AL20"/>
    <mergeCell ref="AM20:AP20"/>
    <mergeCell ref="AQ20:AT20"/>
    <mergeCell ref="AU20:AX20"/>
    <mergeCell ref="AY20:BB20"/>
    <mergeCell ref="A29:AP30"/>
    <mergeCell ref="AQ19:AT19"/>
    <mergeCell ref="AU19:AX19"/>
    <mergeCell ref="AY19:BB19"/>
    <mergeCell ref="B20:C20"/>
    <mergeCell ref="E20:J20"/>
    <mergeCell ref="K20:N20"/>
    <mergeCell ref="O20:R20"/>
    <mergeCell ref="S20:V20"/>
    <mergeCell ref="W20:Z20"/>
    <mergeCell ref="AA20:AF20"/>
    <mergeCell ref="B19:C19"/>
    <mergeCell ref="E19:J19"/>
    <mergeCell ref="K19:N19"/>
    <mergeCell ref="O19:R19"/>
    <mergeCell ref="S19:V19"/>
    <mergeCell ref="W19:Z19"/>
    <mergeCell ref="AA19:AF19"/>
    <mergeCell ref="AG19:AL19"/>
  </mergeCells>
  <phoneticPr fontId="4"/>
  <dataValidations count="4">
    <dataValidation type="list" allowBlank="1" showInputMessage="1" showErrorMessage="1" sqref="D11:D20">
      <formula1>"○"</formula1>
    </dataValidation>
    <dataValidation type="list" allowBlank="1" showInputMessage="1" showErrorMessage="1" sqref="B11:C20">
      <formula1>"①,②,③,④"</formula1>
    </dataValidation>
    <dataValidation type="list" allowBlank="1" showInputMessage="1" showErrorMessage="1" sqref="AY11:BB20">
      <formula1>"所在する"</formula1>
    </dataValidation>
    <dataValidation imeMode="halfAlpha" allowBlank="1" showInputMessage="1" showErrorMessage="1" sqref="O11:Z20 AM11:AX20"/>
  </dataValidations>
  <printOptions horizontalCentered="1"/>
  <pageMargins left="0.70866141732283472" right="0.70866141732283472" top="0.35433070866141736" bottom="0.35433070866141736" header="0.31496062992125984" footer="0.31496062992125984"/>
  <pageSetup paperSize="9" scale="94" orientation="landscape" horizontalDpi="1200" verticalDpi="1200" r:id="rId1"/>
  <colBreaks count="1" manualBreakCount="1">
    <brk id="54" max="26" man="1"/>
  </colBreaks>
  <ignoredErrors>
    <ignoredError sqref="E11:N11 AA11:AL11" unlockedFormula="1"/>
  </ignoredErrors>
  <extLst>
    <ext xmlns:x14="http://schemas.microsoft.com/office/spreadsheetml/2009/9/main" uri="{78C0D931-6437-407d-A8EE-F0AAD7539E65}">
      <x14:conditionalFormattings>
        <x14:conditionalFormatting xmlns:xm="http://schemas.microsoft.com/office/excel/2006/main">
          <x14:cfRule type="expression" priority="2" id="{7C9CA5DA-B470-47F8-B732-68512E18E2AB}">
            <xm:f>AND(A_基本情報入力シート!$D$30="はい",A_基本情報入力シート!$D$32="代表法人")</xm:f>
            <x14:dxf>
              <fill>
                <patternFill>
                  <bgColor theme="0"/>
                </patternFill>
              </fill>
            </x14:dxf>
          </x14:cfRule>
          <xm:sqref>D11:N11 D12:D20 W11:AL11</xm:sqref>
        </x14:conditionalFormatting>
        <x14:conditionalFormatting xmlns:xm="http://schemas.microsoft.com/office/excel/2006/main">
          <x14:cfRule type="expression" priority="1" id="{2A2E8EB3-691D-45DD-B7C8-AA9E1F61FEFB}">
            <xm:f>AND(A_基本情報入力シート!$D$30="はい",A_基本情報入力シート!$D$32="代表法人")</xm:f>
            <x14:dxf>
              <font>
                <color rgb="FFFF0000"/>
              </font>
              <fill>
                <patternFill>
                  <bgColor rgb="FFFFFF99"/>
                </patternFill>
              </fill>
            </x14:dxf>
          </x14:cfRule>
          <xm:sqref>B11:C20 E12:BB20 O11:V11 AM11:BB11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2"/>
  <sheetViews>
    <sheetView view="pageBreakPreview" zoomScaleNormal="100" zoomScaleSheetLayoutView="100" workbookViewId="0">
      <selection activeCell="D3" sqref="D3"/>
    </sheetView>
  </sheetViews>
  <sheetFormatPr defaultRowHeight="18.75" customHeight="1"/>
  <cols>
    <col min="1" max="1" width="7.5" style="4" customWidth="1"/>
    <col min="2" max="2" width="25.125" style="7" customWidth="1"/>
    <col min="3" max="3" width="31.875" style="7" customWidth="1"/>
    <col min="4" max="4" width="42.625" style="150" customWidth="1"/>
    <col min="5" max="5" width="45.875" style="28" customWidth="1"/>
    <col min="6" max="6" width="9" style="7" customWidth="1"/>
    <col min="7" max="7" width="19.25" style="7" hidden="1" customWidth="1"/>
    <col min="8" max="8" width="13" style="7" hidden="1" customWidth="1"/>
    <col min="9" max="9" width="12.5" style="7" hidden="1" customWidth="1"/>
    <col min="10" max="16384" width="9" style="7"/>
  </cols>
  <sheetData>
    <row r="1" spans="1:33" s="4" customFormat="1" ht="18.75" customHeight="1">
      <c r="A1" s="1" t="s">
        <v>261</v>
      </c>
      <c r="B1" s="2"/>
      <c r="C1" s="2"/>
      <c r="D1" s="146"/>
      <c r="E1" s="3"/>
    </row>
    <row r="2" spans="1:33" s="4" customFormat="1" ht="18.75" customHeight="1" thickBot="1">
      <c r="A2" s="2"/>
      <c r="B2" s="5" t="s">
        <v>262</v>
      </c>
      <c r="C2" s="2"/>
      <c r="D2" s="146"/>
      <c r="E2" s="3"/>
    </row>
    <row r="3" spans="1:33" ht="18.75" customHeight="1">
      <c r="A3" s="2"/>
      <c r="B3" s="223" t="s">
        <v>263</v>
      </c>
      <c r="C3" s="6" t="s">
        <v>264</v>
      </c>
      <c r="D3" s="568" t="s">
        <v>405</v>
      </c>
      <c r="E3" s="225" t="s">
        <v>460</v>
      </c>
      <c r="G3" s="8" t="s">
        <v>265</v>
      </c>
      <c r="H3" s="9" t="s">
        <v>266</v>
      </c>
      <c r="I3" s="10" t="s">
        <v>267</v>
      </c>
    </row>
    <row r="4" spans="1:33" ht="18.75" customHeight="1">
      <c r="A4" s="2"/>
      <c r="B4" s="224"/>
      <c r="C4" s="11" t="s">
        <v>268</v>
      </c>
      <c r="D4" s="147"/>
      <c r="E4" s="226"/>
      <c r="G4" s="12" t="s">
        <v>269</v>
      </c>
      <c r="H4" s="9" t="str">
        <f>IF(D3="その他",D4,D3)</f>
        <v>社会福祉法人</v>
      </c>
      <c r="I4" s="8" t="s">
        <v>270</v>
      </c>
    </row>
    <row r="5" spans="1:33" ht="18.75" customHeight="1">
      <c r="A5" s="2"/>
      <c r="B5" s="224"/>
      <c r="C5" s="13" t="s">
        <v>271</v>
      </c>
      <c r="D5" s="569" t="s">
        <v>406</v>
      </c>
      <c r="E5" s="226"/>
      <c r="G5" s="12" t="s">
        <v>272</v>
      </c>
      <c r="I5" s="8" t="s">
        <v>273</v>
      </c>
    </row>
    <row r="6" spans="1:33" ht="18.75" customHeight="1">
      <c r="A6" s="2"/>
      <c r="B6" s="224"/>
      <c r="C6" s="13" t="s">
        <v>274</v>
      </c>
      <c r="D6" s="569" t="s">
        <v>407</v>
      </c>
      <c r="E6" s="226"/>
      <c r="G6" s="12" t="s">
        <v>275</v>
      </c>
      <c r="I6" s="8" t="s">
        <v>276</v>
      </c>
    </row>
    <row r="7" spans="1:33" ht="18.75" customHeight="1">
      <c r="A7" s="2"/>
      <c r="B7" s="224"/>
      <c r="C7" s="13" t="s">
        <v>277</v>
      </c>
      <c r="D7" s="148" t="str">
        <f>IF(D5="社名の前",H4&amp;" "&amp;D6,D6&amp;" "&amp;H4)</f>
        <v>社会福祉法人 福岡県庁</v>
      </c>
      <c r="E7" s="226"/>
      <c r="G7" s="12" t="s">
        <v>278</v>
      </c>
    </row>
    <row r="8" spans="1:33" ht="18.75" customHeight="1">
      <c r="A8" s="2"/>
      <c r="B8" s="228" t="s">
        <v>279</v>
      </c>
      <c r="C8" s="13" t="s">
        <v>280</v>
      </c>
      <c r="D8" s="570" t="s">
        <v>408</v>
      </c>
      <c r="E8" s="226"/>
      <c r="G8" s="12" t="s">
        <v>281</v>
      </c>
    </row>
    <row r="9" spans="1:33" ht="18.75" customHeight="1">
      <c r="A9" s="2"/>
      <c r="B9" s="228"/>
      <c r="C9" s="13" t="s">
        <v>282</v>
      </c>
      <c r="D9" s="569" t="s">
        <v>409</v>
      </c>
      <c r="E9" s="226"/>
      <c r="G9" s="12" t="s">
        <v>283</v>
      </c>
      <c r="M9" s="7" t="str">
        <f>IF(A_基本情報入力シート!D15="","","")</f>
        <v/>
      </c>
    </row>
    <row r="10" spans="1:33" ht="18.75" customHeight="1">
      <c r="A10" s="2"/>
      <c r="B10" s="228"/>
      <c r="C10" s="13" t="s">
        <v>284</v>
      </c>
      <c r="D10" s="569"/>
      <c r="E10" s="226"/>
      <c r="G10" s="12" t="s">
        <v>285</v>
      </c>
    </row>
    <row r="11" spans="1:33" ht="18.75" customHeight="1">
      <c r="A11" s="2"/>
      <c r="B11" s="228" t="s">
        <v>286</v>
      </c>
      <c r="C11" s="13" t="s">
        <v>287</v>
      </c>
      <c r="D11" s="570" t="s">
        <v>410</v>
      </c>
      <c r="E11" s="226"/>
      <c r="G11" s="12" t="s">
        <v>288</v>
      </c>
      <c r="Y11" s="7" t="str">
        <f>A_基本情報入力シート!D11&amp;"　"</f>
        <v>理事長　</v>
      </c>
      <c r="AG11" s="7" t="str">
        <f>A_基本情報入力シート!D16&amp;" "</f>
        <v xml:space="preserve">福岡県福岡市博多区東公園7番7号 </v>
      </c>
    </row>
    <row r="12" spans="1:33" ht="18.75" customHeight="1" thickBot="1">
      <c r="A12" s="2"/>
      <c r="B12" s="229"/>
      <c r="C12" s="14" t="s">
        <v>289</v>
      </c>
      <c r="D12" s="571" t="s">
        <v>411</v>
      </c>
      <c r="E12" s="227"/>
      <c r="G12" s="12" t="s">
        <v>290</v>
      </c>
    </row>
    <row r="13" spans="1:33" ht="18.75" customHeight="1">
      <c r="A13" s="2"/>
      <c r="B13" s="15" t="s">
        <v>333</v>
      </c>
      <c r="C13" s="6" t="s">
        <v>291</v>
      </c>
      <c r="D13" s="568" t="s">
        <v>412</v>
      </c>
      <c r="E13" s="230" t="s">
        <v>459</v>
      </c>
      <c r="G13" s="12" t="s">
        <v>292</v>
      </c>
    </row>
    <row r="14" spans="1:33" ht="37.5" customHeight="1">
      <c r="A14" s="2"/>
      <c r="B14" s="16" t="s">
        <v>334</v>
      </c>
      <c r="C14" s="13" t="s">
        <v>293</v>
      </c>
      <c r="D14" s="570">
        <v>4000000000</v>
      </c>
      <c r="E14" s="231"/>
      <c r="G14" s="12" t="s">
        <v>294</v>
      </c>
    </row>
    <row r="15" spans="1:33" ht="18.75" customHeight="1">
      <c r="A15" s="2"/>
      <c r="B15" s="233" t="s">
        <v>335</v>
      </c>
      <c r="C15" s="13" t="s">
        <v>295</v>
      </c>
      <c r="D15" s="570" t="s">
        <v>408</v>
      </c>
      <c r="E15" s="231"/>
      <c r="G15" s="12" t="s">
        <v>296</v>
      </c>
    </row>
    <row r="16" spans="1:33" ht="18.75" customHeight="1">
      <c r="A16" s="2"/>
      <c r="B16" s="234"/>
      <c r="C16" s="13" t="s">
        <v>297</v>
      </c>
      <c r="D16" s="569" t="s">
        <v>409</v>
      </c>
      <c r="E16" s="231"/>
      <c r="G16" s="12" t="s">
        <v>298</v>
      </c>
    </row>
    <row r="17" spans="1:7" ht="18.75" customHeight="1">
      <c r="A17" s="2"/>
      <c r="B17" s="234"/>
      <c r="C17" s="13" t="s">
        <v>299</v>
      </c>
      <c r="D17" s="569"/>
      <c r="E17" s="231"/>
      <c r="G17" s="12" t="s">
        <v>300</v>
      </c>
    </row>
    <row r="18" spans="1:7" ht="27">
      <c r="A18" s="2"/>
      <c r="B18" s="235"/>
      <c r="C18" s="17" t="s">
        <v>301</v>
      </c>
      <c r="D18" s="569" t="s">
        <v>414</v>
      </c>
      <c r="E18" s="231"/>
      <c r="G18" s="12" t="s">
        <v>302</v>
      </c>
    </row>
    <row r="19" spans="1:7" ht="18.75" customHeight="1" thickBot="1">
      <c r="A19" s="2"/>
      <c r="B19" s="18" t="s">
        <v>336</v>
      </c>
      <c r="C19" s="19" t="s">
        <v>99</v>
      </c>
      <c r="D19" s="572" t="s">
        <v>415</v>
      </c>
      <c r="E19" s="232"/>
      <c r="G19" s="12" t="s">
        <v>303</v>
      </c>
    </row>
    <row r="20" spans="1:7" ht="34.5" customHeight="1">
      <c r="A20" s="2"/>
      <c r="B20" s="215" t="s">
        <v>304</v>
      </c>
      <c r="C20" s="6" t="s">
        <v>305</v>
      </c>
      <c r="D20" s="568" t="s">
        <v>416</v>
      </c>
      <c r="E20" s="217" t="s">
        <v>306</v>
      </c>
      <c r="G20" s="12" t="s">
        <v>307</v>
      </c>
    </row>
    <row r="21" spans="1:7" ht="34.5" customHeight="1" thickBot="1">
      <c r="A21" s="2"/>
      <c r="B21" s="216"/>
      <c r="C21" s="14" t="s">
        <v>308</v>
      </c>
      <c r="D21" s="573" t="s">
        <v>417</v>
      </c>
      <c r="E21" s="218"/>
      <c r="G21" s="12" t="s">
        <v>309</v>
      </c>
    </row>
    <row r="22" spans="1:7" ht="18.75" customHeight="1">
      <c r="A22" s="2"/>
      <c r="B22" s="4"/>
      <c r="C22" s="4"/>
      <c r="D22" s="149"/>
      <c r="E22" s="20"/>
    </row>
    <row r="23" spans="1:7" ht="18.75" customHeight="1" thickBot="1">
      <c r="A23" s="1" t="s">
        <v>398</v>
      </c>
      <c r="B23" s="4"/>
      <c r="C23" s="4"/>
      <c r="D23" s="149"/>
      <c r="E23" s="20"/>
    </row>
    <row r="24" spans="1:7" ht="52.5" customHeight="1">
      <c r="A24" s="2"/>
      <c r="B24" s="21" t="s">
        <v>337</v>
      </c>
      <c r="C24" s="22" t="s">
        <v>310</v>
      </c>
      <c r="D24" s="574">
        <v>45994</v>
      </c>
      <c r="E24" s="23" t="s">
        <v>461</v>
      </c>
    </row>
    <row r="25" spans="1:7" ht="52.5" customHeight="1">
      <c r="A25" s="2"/>
      <c r="B25" s="182" t="s">
        <v>311</v>
      </c>
      <c r="C25" s="24" t="s">
        <v>312</v>
      </c>
      <c r="D25" s="572" t="s">
        <v>418</v>
      </c>
      <c r="E25" s="25" t="s">
        <v>313</v>
      </c>
    </row>
    <row r="26" spans="1:7" ht="54">
      <c r="A26" s="2"/>
      <c r="B26" s="182" t="s">
        <v>355</v>
      </c>
      <c r="C26" s="24" t="s">
        <v>356</v>
      </c>
      <c r="D26" s="572">
        <v>98</v>
      </c>
      <c r="E26" s="25" t="s">
        <v>357</v>
      </c>
    </row>
    <row r="27" spans="1:7" ht="52.5" customHeight="1">
      <c r="A27" s="1"/>
      <c r="B27" s="219" t="s">
        <v>338</v>
      </c>
      <c r="C27" s="26" t="s">
        <v>339</v>
      </c>
      <c r="D27" s="575" t="s">
        <v>419</v>
      </c>
      <c r="E27" s="222" t="s">
        <v>358</v>
      </c>
    </row>
    <row r="28" spans="1:7" ht="52.5" customHeight="1">
      <c r="B28" s="220"/>
      <c r="C28" s="26" t="s">
        <v>340</v>
      </c>
      <c r="D28" s="575" t="s">
        <v>419</v>
      </c>
      <c r="E28" s="222"/>
    </row>
    <row r="29" spans="1:7" ht="52.5" customHeight="1">
      <c r="B29" s="220"/>
      <c r="C29" s="26" t="s">
        <v>341</v>
      </c>
      <c r="D29" s="575" t="s">
        <v>419</v>
      </c>
      <c r="E29" s="222"/>
    </row>
    <row r="30" spans="1:7" ht="48" customHeight="1">
      <c r="B30" s="221"/>
      <c r="C30" s="26" t="s">
        <v>342</v>
      </c>
      <c r="D30" s="575" t="s">
        <v>419</v>
      </c>
      <c r="E30" s="222"/>
    </row>
    <row r="31" spans="1:7" ht="48" customHeight="1">
      <c r="B31" s="211" t="s">
        <v>343</v>
      </c>
      <c r="C31" s="27" t="s">
        <v>211</v>
      </c>
      <c r="D31" s="576" t="s">
        <v>420</v>
      </c>
      <c r="E31" s="213" t="s">
        <v>359</v>
      </c>
    </row>
    <row r="32" spans="1:7" ht="48" customHeight="1" thickBot="1">
      <c r="B32" s="212"/>
      <c r="C32" s="37" t="s">
        <v>314</v>
      </c>
      <c r="D32" s="577" t="s">
        <v>421</v>
      </c>
      <c r="E32" s="214"/>
    </row>
    <row r="33" spans="1:7" ht="48.75" customHeight="1"/>
    <row r="34" spans="1:7" ht="13.5"/>
    <row r="36" spans="1:7" ht="18.75" customHeight="1">
      <c r="A36" s="7"/>
      <c r="F36" s="29"/>
    </row>
    <row r="37" spans="1:7" s="4" customFormat="1" ht="18.75" customHeight="1">
      <c r="B37" s="7"/>
      <c r="C37" s="7"/>
      <c r="D37" s="151"/>
      <c r="E37" s="7"/>
      <c r="G37" s="7"/>
    </row>
    <row r="38" spans="1:7" s="4" customFormat="1" ht="18.75" customHeight="1">
      <c r="B38" s="7"/>
      <c r="C38" s="7"/>
      <c r="D38" s="151"/>
      <c r="E38" s="7"/>
      <c r="G38" s="7"/>
    </row>
    <row r="39" spans="1:7" ht="18.75" customHeight="1">
      <c r="D39" s="151"/>
      <c r="E39" s="7"/>
    </row>
    <row r="40" spans="1:7" ht="49.5" customHeight="1">
      <c r="A40" s="7"/>
    </row>
    <row r="41" spans="1:7" ht="42.75" customHeight="1">
      <c r="A41" s="7"/>
    </row>
    <row r="42" spans="1:7" ht="43.5" customHeight="1">
      <c r="A42" s="7"/>
    </row>
  </sheetData>
  <sheetProtection algorithmName="SHA-512" hashValue="XK9+CTRCEINTuVnsIjnvLQQPB2Qx8ZR5jyUGLHHHM86Gn5BcWsdujfSQuDCwRyolB0SlL48Qor1EcOWhWvKRkQ==" saltValue="rIUnHIN4pf2SNPJ4Q5Q7OQ==" spinCount="100000" sheet="1" objects="1" scenarios="1"/>
  <mergeCells count="12">
    <mergeCell ref="B3:B7"/>
    <mergeCell ref="E3:E12"/>
    <mergeCell ref="B8:B10"/>
    <mergeCell ref="B11:B12"/>
    <mergeCell ref="E13:E19"/>
    <mergeCell ref="B15:B18"/>
    <mergeCell ref="B31:B32"/>
    <mergeCell ref="E31:E32"/>
    <mergeCell ref="B20:B21"/>
    <mergeCell ref="E20:E21"/>
    <mergeCell ref="B27:B30"/>
    <mergeCell ref="E27:E30"/>
  </mergeCells>
  <phoneticPr fontId="4"/>
  <conditionalFormatting sqref="C4">
    <cfRule type="expression" dxfId="24" priority="20">
      <formula>$D$3="その他"</formula>
    </cfRule>
  </conditionalFormatting>
  <conditionalFormatting sqref="D4">
    <cfRule type="expression" dxfId="23" priority="19">
      <formula>$D$3="その他"</formula>
    </cfRule>
  </conditionalFormatting>
  <conditionalFormatting sqref="C32">
    <cfRule type="expression" dxfId="22" priority="7">
      <formula>$D$30="はい"</formula>
    </cfRule>
  </conditionalFormatting>
  <conditionalFormatting sqref="D32">
    <cfRule type="expression" dxfId="21" priority="6">
      <formula>$D$30="はい"</formula>
    </cfRule>
  </conditionalFormatting>
  <conditionalFormatting sqref="C31">
    <cfRule type="expression" dxfId="20" priority="5">
      <formula>$D$30="はい"</formula>
    </cfRule>
  </conditionalFormatting>
  <conditionalFormatting sqref="D31">
    <cfRule type="expression" dxfId="19" priority="4">
      <formula>$D$30="はい"</formula>
    </cfRule>
  </conditionalFormatting>
  <conditionalFormatting sqref="A12 C12 H12:I12">
    <cfRule type="expression" priority="3">
      <formula>$D$29="はい"</formula>
    </cfRule>
  </conditionalFormatting>
  <conditionalFormatting sqref="C23:Y37">
    <cfRule type="expression" priority="2">
      <formula>$D$28="はい"</formula>
    </cfRule>
  </conditionalFormatting>
  <conditionalFormatting sqref="A7:AF16 C17:AF24 A17:A24 B19:B20 B23:B24 A25:J25 M25 P25 S25:V25 Y25 AB25 AE25:AF25 A26:H40 I29:AF29 J30:AF37 A41:AF44 A45:A49 A50:F50 P50:AF50 A51:AF55">
    <cfRule type="expression" priority="1">
      <formula>AND($D$30="はい",$D$32="代表法人")</formula>
    </cfRule>
  </conditionalFormatting>
  <dataValidations count="8">
    <dataValidation type="list" allowBlank="1" showInputMessage="1" showErrorMessage="1" sqref="D32">
      <formula1>"代表法人,構成法人"</formula1>
    </dataValidation>
    <dataValidation type="list" allowBlank="1" showInputMessage="1" showErrorMessage="1" sqref="D18">
      <formula1>"所在する,所在しない"</formula1>
    </dataValidation>
    <dataValidation imeMode="halfAlpha" allowBlank="1" showInputMessage="1" showErrorMessage="1" sqref="D14:D15 D8 D20:D21 D26"/>
    <dataValidation type="date" allowBlank="1" showInputMessage="1" showErrorMessage="1" error="日付が不正です。" sqref="D24">
      <formula1>45962</formula1>
      <formula2>46112</formula2>
    </dataValidation>
    <dataValidation type="list" allowBlank="1" showInputMessage="1" showErrorMessage="1" sqref="D5">
      <formula1>"社名の前,社名の後"</formula1>
    </dataValidation>
    <dataValidation type="list" allowBlank="1" showInputMessage="1" showErrorMessage="1" sqref="D27:D30">
      <formula1>"はい,いいえ"</formula1>
    </dataValidation>
    <dataValidation type="list" allowBlank="1" showInputMessage="1" showErrorMessage="1" sqref="D19">
      <formula1>$I$4:$I$6</formula1>
    </dataValidation>
    <dataValidation type="list" allowBlank="1" showInputMessage="1" showErrorMessage="1" sqref="D3">
      <formula1>$G$4:$G$21</formula1>
    </dataValidation>
  </dataValidations>
  <printOptions horizontalCentered="1"/>
  <pageMargins left="0.70866141732283472" right="0.70866141732283472" top="0.35433070866141736" bottom="0.35433070866141736" header="0.31496062992125984" footer="0.31496062992125984"/>
  <pageSetup paperSize="9" scale="58" orientation="portrait" horizontalDpi="1200" verticalDpi="1200" r:id="rId1"/>
  <headerFooter>
    <oddHeader>&amp;C基本情報入力シート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9"/>
  <sheetViews>
    <sheetView view="pageBreakPreview" zoomScale="115" zoomScaleNormal="100" zoomScaleSheetLayoutView="115" workbookViewId="0">
      <selection activeCell="B10" sqref="B10"/>
    </sheetView>
  </sheetViews>
  <sheetFormatPr defaultRowHeight="27" customHeight="1"/>
  <cols>
    <col min="1" max="1" width="4.625" style="31" customWidth="1"/>
    <col min="2" max="6" width="9" style="32"/>
    <col min="7" max="7" width="9" style="32" customWidth="1"/>
    <col min="8" max="15" width="3.375" style="32" customWidth="1"/>
    <col min="16" max="16" width="4.625" style="31" customWidth="1"/>
    <col min="17" max="16384" width="9" style="32"/>
  </cols>
  <sheetData>
    <row r="1" spans="1:16" s="31" customFormat="1" ht="17.25">
      <c r="A1" s="30" t="s">
        <v>360</v>
      </c>
      <c r="N1" s="276"/>
      <c r="O1" s="277"/>
      <c r="P1" s="278"/>
    </row>
    <row r="2" spans="1:16" s="31" customFormat="1" ht="13.5">
      <c r="N2" s="279"/>
      <c r="O2" s="280"/>
      <c r="P2" s="281"/>
    </row>
    <row r="3" spans="1:16" s="31" customFormat="1" ht="22.5" customHeight="1">
      <c r="A3" s="282" t="s">
        <v>361</v>
      </c>
      <c r="B3" s="282"/>
      <c r="C3" s="282"/>
      <c r="D3" s="282"/>
      <c r="E3" s="282"/>
      <c r="F3" s="282"/>
      <c r="G3" s="282"/>
      <c r="H3" s="282"/>
      <c r="I3" s="282"/>
      <c r="J3" s="282"/>
      <c r="K3" s="282"/>
      <c r="L3" s="282"/>
      <c r="M3" s="282"/>
      <c r="N3" s="282"/>
      <c r="O3" s="282"/>
      <c r="P3" s="282"/>
    </row>
    <row r="4" spans="1:16" s="31" customFormat="1" ht="13.5"/>
    <row r="5" spans="1:16" ht="22.5" customHeight="1">
      <c r="B5" s="183" t="s">
        <v>315</v>
      </c>
      <c r="C5" s="270" t="str">
        <f>A_基本情報入力シート!D7</f>
        <v>社会福祉法人 福岡県庁</v>
      </c>
      <c r="D5" s="270"/>
      <c r="E5" s="270"/>
      <c r="F5" s="270"/>
      <c r="G5" s="261" t="s">
        <v>218</v>
      </c>
      <c r="H5" s="261"/>
      <c r="I5" s="283">
        <f>A_基本情報入力シート!D14</f>
        <v>4000000000</v>
      </c>
      <c r="J5" s="283"/>
      <c r="K5" s="283"/>
      <c r="L5" s="283"/>
      <c r="M5" s="283"/>
      <c r="N5" s="283"/>
      <c r="O5" s="283"/>
    </row>
    <row r="6" spans="1:16" ht="22.5" customHeight="1">
      <c r="B6" s="33" t="s">
        <v>316</v>
      </c>
      <c r="C6" s="270" t="str">
        <f>A_基本情報入力シート!D13</f>
        <v>ヘルパーステーション　福岡県庁</v>
      </c>
      <c r="D6" s="270"/>
      <c r="E6" s="270"/>
      <c r="F6" s="270"/>
      <c r="G6" s="271" t="s">
        <v>99</v>
      </c>
      <c r="H6" s="272"/>
      <c r="I6" s="273" t="str">
        <f>A_基本情報入力シート!D19</f>
        <v>訪問介護</v>
      </c>
      <c r="J6" s="274"/>
      <c r="K6" s="274"/>
      <c r="L6" s="274"/>
      <c r="M6" s="274"/>
      <c r="N6" s="274"/>
      <c r="O6" s="275"/>
    </row>
    <row r="7" spans="1:16" s="31" customFormat="1" ht="13.5"/>
    <row r="8" spans="1:16" s="31" customFormat="1" ht="15" customHeight="1">
      <c r="B8" s="34" t="s">
        <v>317</v>
      </c>
    </row>
    <row r="9" spans="1:16" ht="22.5" customHeight="1">
      <c r="B9" s="183" t="s">
        <v>318</v>
      </c>
      <c r="C9" s="261" t="s">
        <v>319</v>
      </c>
      <c r="D9" s="261"/>
      <c r="E9" s="261"/>
      <c r="F9" s="261"/>
      <c r="G9" s="261"/>
      <c r="H9" s="261"/>
      <c r="I9" s="261"/>
      <c r="J9" s="261"/>
      <c r="K9" s="261"/>
      <c r="L9" s="261"/>
      <c r="M9" s="261"/>
      <c r="N9" s="261"/>
      <c r="O9" s="261"/>
    </row>
    <row r="10" spans="1:16" ht="22.5" customHeight="1">
      <c r="B10" s="578" t="s">
        <v>396</v>
      </c>
      <c r="C10" s="262" t="s">
        <v>320</v>
      </c>
      <c r="D10" s="263"/>
      <c r="E10" s="263"/>
      <c r="F10" s="263"/>
      <c r="G10" s="263"/>
      <c r="H10" s="263"/>
      <c r="I10" s="263"/>
      <c r="J10" s="263"/>
      <c r="K10" s="263"/>
      <c r="L10" s="263"/>
      <c r="M10" s="263"/>
      <c r="N10" s="263"/>
      <c r="O10" s="264"/>
    </row>
    <row r="11" spans="1:16" ht="22.5" customHeight="1">
      <c r="B11" s="578" t="s">
        <v>396</v>
      </c>
      <c r="C11" s="262" t="s">
        <v>372</v>
      </c>
      <c r="D11" s="263"/>
      <c r="E11" s="263"/>
      <c r="F11" s="263"/>
      <c r="G11" s="263"/>
      <c r="H11" s="263"/>
      <c r="I11" s="263"/>
      <c r="J11" s="263"/>
      <c r="K11" s="263"/>
      <c r="L11" s="263"/>
      <c r="M11" s="263"/>
      <c r="N11" s="263"/>
      <c r="O11" s="264"/>
    </row>
    <row r="12" spans="1:16" ht="22.5" customHeight="1">
      <c r="B12" s="578" t="s">
        <v>396</v>
      </c>
      <c r="C12" s="265" t="s">
        <v>362</v>
      </c>
      <c r="D12" s="263"/>
      <c r="E12" s="263"/>
      <c r="F12" s="263"/>
      <c r="G12" s="263"/>
      <c r="H12" s="263"/>
      <c r="I12" s="263"/>
      <c r="J12" s="263"/>
      <c r="K12" s="263"/>
      <c r="L12" s="263"/>
      <c r="M12" s="263"/>
      <c r="N12" s="263"/>
      <c r="O12" s="264"/>
    </row>
    <row r="13" spans="1:16" ht="22.5" customHeight="1">
      <c r="B13" s="578" t="s">
        <v>396</v>
      </c>
      <c r="C13" s="184"/>
      <c r="D13" s="266" t="s">
        <v>371</v>
      </c>
      <c r="E13" s="259"/>
      <c r="F13" s="259"/>
      <c r="G13" s="259"/>
      <c r="H13" s="259"/>
      <c r="I13" s="259"/>
      <c r="J13" s="259"/>
      <c r="K13" s="259"/>
      <c r="L13" s="259"/>
      <c r="M13" s="259"/>
      <c r="N13" s="259"/>
      <c r="O13" s="260"/>
    </row>
    <row r="14" spans="1:16" ht="22.5" customHeight="1">
      <c r="B14" s="578" t="s">
        <v>396</v>
      </c>
      <c r="C14" s="184"/>
      <c r="D14" s="266" t="s">
        <v>363</v>
      </c>
      <c r="E14" s="259"/>
      <c r="F14" s="259"/>
      <c r="G14" s="259"/>
      <c r="H14" s="259"/>
      <c r="I14" s="259"/>
      <c r="J14" s="259"/>
      <c r="K14" s="259"/>
      <c r="L14" s="259"/>
      <c r="M14" s="259"/>
      <c r="N14" s="259"/>
      <c r="O14" s="260"/>
    </row>
    <row r="15" spans="1:16" ht="22.5" customHeight="1">
      <c r="B15" s="578" t="s">
        <v>396</v>
      </c>
      <c r="C15" s="184"/>
      <c r="D15" s="266" t="s">
        <v>364</v>
      </c>
      <c r="E15" s="259"/>
      <c r="F15" s="259"/>
      <c r="G15" s="259"/>
      <c r="H15" s="259"/>
      <c r="I15" s="259"/>
      <c r="J15" s="259"/>
      <c r="K15" s="259"/>
      <c r="L15" s="259"/>
      <c r="M15" s="259"/>
      <c r="N15" s="259"/>
      <c r="O15" s="260"/>
    </row>
    <row r="16" spans="1:16" ht="22.5" customHeight="1">
      <c r="B16" s="578" t="s">
        <v>396</v>
      </c>
      <c r="C16" s="185"/>
      <c r="D16" s="266" t="s">
        <v>470</v>
      </c>
      <c r="E16" s="259"/>
      <c r="F16" s="259"/>
      <c r="G16" s="259"/>
      <c r="H16" s="259"/>
      <c r="I16" s="259"/>
      <c r="J16" s="259"/>
      <c r="K16" s="259"/>
      <c r="L16" s="259"/>
      <c r="M16" s="259"/>
      <c r="N16" s="259"/>
      <c r="O16" s="260"/>
    </row>
    <row r="17" spans="2:18" ht="22.5" customHeight="1">
      <c r="B17" s="578" t="s">
        <v>396</v>
      </c>
      <c r="C17" s="267" t="s">
        <v>365</v>
      </c>
      <c r="D17" s="268"/>
      <c r="E17" s="268"/>
      <c r="F17" s="268"/>
      <c r="G17" s="268"/>
      <c r="H17" s="268"/>
      <c r="I17" s="268"/>
      <c r="J17" s="268"/>
      <c r="K17" s="268"/>
      <c r="L17" s="268"/>
      <c r="M17" s="268"/>
      <c r="N17" s="268"/>
      <c r="O17" s="269"/>
    </row>
    <row r="18" spans="2:18" ht="22.5" customHeight="1">
      <c r="B18" s="578" t="s">
        <v>396</v>
      </c>
      <c r="C18" s="35"/>
      <c r="D18" s="259" t="s">
        <v>370</v>
      </c>
      <c r="E18" s="259"/>
      <c r="F18" s="259"/>
      <c r="G18" s="259"/>
      <c r="H18" s="259"/>
      <c r="I18" s="259"/>
      <c r="J18" s="259"/>
      <c r="K18" s="259"/>
      <c r="L18" s="259"/>
      <c r="M18" s="259"/>
      <c r="N18" s="259"/>
      <c r="O18" s="260"/>
    </row>
    <row r="19" spans="2:18" ht="22.5" customHeight="1">
      <c r="B19" s="578" t="s">
        <v>396</v>
      </c>
      <c r="C19" s="35"/>
      <c r="D19" s="259" t="s">
        <v>366</v>
      </c>
      <c r="E19" s="259"/>
      <c r="F19" s="259"/>
      <c r="G19" s="259"/>
      <c r="H19" s="259"/>
      <c r="I19" s="259"/>
      <c r="J19" s="259"/>
      <c r="K19" s="259"/>
      <c r="L19" s="259"/>
      <c r="M19" s="259"/>
      <c r="N19" s="259"/>
      <c r="O19" s="260"/>
    </row>
    <row r="20" spans="2:18" ht="22.5" customHeight="1">
      <c r="B20" s="578" t="s">
        <v>396</v>
      </c>
      <c r="C20" s="35"/>
      <c r="D20" s="259" t="s">
        <v>367</v>
      </c>
      <c r="E20" s="259"/>
      <c r="F20" s="259"/>
      <c r="G20" s="259"/>
      <c r="H20" s="259"/>
      <c r="I20" s="259"/>
      <c r="J20" s="259"/>
      <c r="K20" s="259"/>
      <c r="L20" s="259"/>
      <c r="M20" s="259"/>
      <c r="N20" s="259"/>
      <c r="O20" s="260"/>
    </row>
    <row r="21" spans="2:18" ht="22.5" customHeight="1">
      <c r="B21" s="578" t="s">
        <v>396</v>
      </c>
      <c r="C21" s="35"/>
      <c r="D21" s="259" t="s">
        <v>369</v>
      </c>
      <c r="E21" s="259"/>
      <c r="F21" s="259"/>
      <c r="G21" s="259"/>
      <c r="H21" s="259"/>
      <c r="I21" s="259"/>
      <c r="J21" s="259"/>
      <c r="K21" s="259"/>
      <c r="L21" s="259"/>
      <c r="M21" s="259"/>
      <c r="N21" s="259"/>
      <c r="O21" s="260"/>
    </row>
    <row r="22" spans="2:18" ht="22.5" customHeight="1">
      <c r="B22" s="578" t="s">
        <v>396</v>
      </c>
      <c r="C22" s="185"/>
      <c r="D22" s="259" t="s">
        <v>368</v>
      </c>
      <c r="E22" s="259"/>
      <c r="F22" s="259"/>
      <c r="G22" s="259"/>
      <c r="H22" s="259"/>
      <c r="I22" s="259"/>
      <c r="J22" s="259"/>
      <c r="K22" s="259"/>
      <c r="L22" s="259"/>
      <c r="M22" s="259"/>
      <c r="N22" s="259"/>
      <c r="O22" s="260"/>
    </row>
    <row r="23" spans="2:18" ht="21.75" customHeight="1">
      <c r="B23" s="578" t="s">
        <v>396</v>
      </c>
      <c r="C23" s="254" t="s">
        <v>462</v>
      </c>
      <c r="D23" s="255"/>
      <c r="E23" s="255"/>
      <c r="F23" s="255"/>
      <c r="G23" s="255"/>
      <c r="H23" s="255"/>
      <c r="I23" s="255"/>
      <c r="J23" s="255"/>
      <c r="K23" s="255"/>
      <c r="L23" s="255"/>
      <c r="M23" s="255"/>
      <c r="N23" s="255"/>
      <c r="O23" s="256"/>
    </row>
    <row r="24" spans="2:18" s="31" customFormat="1" ht="15" customHeight="1">
      <c r="B24" s="31" t="s">
        <v>373</v>
      </c>
    </row>
    <row r="25" spans="2:18" s="31" customFormat="1" ht="40.5" customHeight="1">
      <c r="B25" s="40" t="s">
        <v>374</v>
      </c>
      <c r="C25" s="253" t="s">
        <v>375</v>
      </c>
      <c r="D25" s="253"/>
      <c r="E25" s="253"/>
      <c r="F25" s="253"/>
      <c r="G25" s="253"/>
      <c r="H25" s="253"/>
      <c r="I25" s="253"/>
      <c r="J25" s="253"/>
      <c r="K25" s="253"/>
      <c r="L25" s="253"/>
      <c r="M25" s="253"/>
      <c r="N25" s="253"/>
      <c r="O25" s="253"/>
      <c r="P25" s="39"/>
      <c r="R25" s="36"/>
    </row>
    <row r="26" spans="2:18" s="31" customFormat="1" ht="18" customHeight="1">
      <c r="B26" s="238" t="s">
        <v>376</v>
      </c>
      <c r="C26" s="253" t="s">
        <v>377</v>
      </c>
      <c r="D26" s="253"/>
      <c r="E26" s="253"/>
      <c r="F26" s="253"/>
      <c r="G26" s="253"/>
      <c r="H26" s="253"/>
      <c r="I26" s="253"/>
      <c r="J26" s="253"/>
      <c r="K26" s="253"/>
      <c r="L26" s="253"/>
      <c r="M26" s="253"/>
      <c r="N26" s="253"/>
      <c r="O26" s="253"/>
      <c r="P26" s="39"/>
      <c r="R26" s="36"/>
    </row>
    <row r="27" spans="2:18" s="31" customFormat="1" ht="18" customHeight="1">
      <c r="B27" s="239"/>
      <c r="C27" s="247" t="s">
        <v>384</v>
      </c>
      <c r="D27" s="248"/>
      <c r="E27" s="248"/>
      <c r="F27" s="248"/>
      <c r="G27" s="248"/>
      <c r="H27" s="248"/>
      <c r="I27" s="248"/>
      <c r="J27" s="248"/>
      <c r="K27" s="248"/>
      <c r="L27" s="248"/>
      <c r="M27" s="248"/>
      <c r="N27" s="248"/>
      <c r="O27" s="249"/>
      <c r="P27" s="39"/>
      <c r="R27" s="36"/>
    </row>
    <row r="28" spans="2:18" s="31" customFormat="1" ht="105" customHeight="1">
      <c r="B28" s="239"/>
      <c r="C28" s="241" t="s">
        <v>381</v>
      </c>
      <c r="D28" s="250" t="s">
        <v>399</v>
      </c>
      <c r="E28" s="250"/>
      <c r="F28" s="250"/>
      <c r="G28" s="250"/>
      <c r="H28" s="250"/>
      <c r="I28" s="250"/>
      <c r="J28" s="250"/>
      <c r="K28" s="250"/>
      <c r="L28" s="250"/>
      <c r="M28" s="250"/>
      <c r="N28" s="250"/>
      <c r="O28" s="250"/>
      <c r="P28" s="39"/>
      <c r="R28" s="36"/>
    </row>
    <row r="29" spans="2:18" s="31" customFormat="1" ht="115.5" customHeight="1">
      <c r="B29" s="239"/>
      <c r="C29" s="242"/>
      <c r="D29" s="251" t="s">
        <v>463</v>
      </c>
      <c r="E29" s="252"/>
      <c r="F29" s="252"/>
      <c r="G29" s="252"/>
      <c r="H29" s="252"/>
      <c r="I29" s="252"/>
      <c r="J29" s="252"/>
      <c r="K29" s="252"/>
      <c r="L29" s="252"/>
      <c r="M29" s="252"/>
      <c r="N29" s="252"/>
      <c r="O29" s="252"/>
    </row>
    <row r="30" spans="2:18" s="31" customFormat="1" ht="33.75" customHeight="1">
      <c r="B30" s="239"/>
      <c r="C30" s="243"/>
      <c r="D30" s="257" t="s">
        <v>379</v>
      </c>
      <c r="E30" s="258"/>
      <c r="F30" s="258"/>
      <c r="G30" s="258"/>
      <c r="H30" s="258"/>
      <c r="I30" s="258"/>
      <c r="J30" s="258"/>
      <c r="K30" s="258"/>
      <c r="L30" s="258"/>
      <c r="M30" s="258"/>
      <c r="N30" s="258"/>
      <c r="O30" s="258"/>
    </row>
    <row r="31" spans="2:18" s="31" customFormat="1" ht="60" customHeight="1">
      <c r="B31" s="239"/>
      <c r="C31" s="41" t="s">
        <v>382</v>
      </c>
      <c r="D31" s="236" t="s">
        <v>378</v>
      </c>
      <c r="E31" s="237"/>
      <c r="F31" s="237"/>
      <c r="G31" s="237"/>
      <c r="H31" s="237"/>
      <c r="I31" s="237"/>
      <c r="J31" s="237"/>
      <c r="K31" s="237"/>
      <c r="L31" s="237"/>
      <c r="M31" s="237"/>
      <c r="N31" s="237"/>
      <c r="O31" s="237"/>
    </row>
    <row r="32" spans="2:18" s="31" customFormat="1" ht="71.25" customHeight="1">
      <c r="B32" s="239"/>
      <c r="C32" s="41" t="s">
        <v>383</v>
      </c>
      <c r="D32" s="236" t="s">
        <v>402</v>
      </c>
      <c r="E32" s="237"/>
      <c r="F32" s="237"/>
      <c r="G32" s="237"/>
      <c r="H32" s="237"/>
      <c r="I32" s="237"/>
      <c r="J32" s="237"/>
      <c r="K32" s="237"/>
      <c r="L32" s="237"/>
      <c r="M32" s="237"/>
      <c r="N32" s="237"/>
      <c r="O32" s="237"/>
    </row>
    <row r="33" spans="2:15" s="31" customFormat="1" ht="18.75" customHeight="1">
      <c r="B33" s="239"/>
      <c r="C33" s="244" t="s">
        <v>385</v>
      </c>
      <c r="D33" s="245"/>
      <c r="E33" s="245"/>
      <c r="F33" s="245"/>
      <c r="G33" s="245"/>
      <c r="H33" s="245"/>
      <c r="I33" s="245"/>
      <c r="J33" s="245"/>
      <c r="K33" s="245"/>
      <c r="L33" s="245"/>
      <c r="M33" s="245"/>
      <c r="N33" s="245"/>
      <c r="O33" s="246"/>
    </row>
    <row r="34" spans="2:15" s="31" customFormat="1" ht="86.25" customHeight="1">
      <c r="B34" s="239"/>
      <c r="C34" s="41" t="s">
        <v>381</v>
      </c>
      <c r="D34" s="236" t="s">
        <v>401</v>
      </c>
      <c r="E34" s="237"/>
      <c r="F34" s="237"/>
      <c r="G34" s="237"/>
      <c r="H34" s="237"/>
      <c r="I34" s="237"/>
      <c r="J34" s="237"/>
      <c r="K34" s="237"/>
      <c r="L34" s="237"/>
      <c r="M34" s="237"/>
      <c r="N34" s="237"/>
      <c r="O34" s="237"/>
    </row>
    <row r="35" spans="2:15" s="31" customFormat="1" ht="19.5" customHeight="1">
      <c r="B35" s="239"/>
      <c r="C35" s="244" t="s">
        <v>386</v>
      </c>
      <c r="D35" s="245"/>
      <c r="E35" s="245"/>
      <c r="F35" s="245"/>
      <c r="G35" s="245"/>
      <c r="H35" s="245"/>
      <c r="I35" s="245"/>
      <c r="J35" s="245"/>
      <c r="K35" s="245"/>
      <c r="L35" s="245"/>
      <c r="M35" s="245"/>
      <c r="N35" s="245"/>
      <c r="O35" s="246"/>
    </row>
    <row r="36" spans="2:15" s="31" customFormat="1" ht="60" customHeight="1">
      <c r="B36" s="239"/>
      <c r="C36" s="41" t="s">
        <v>387</v>
      </c>
      <c r="D36" s="236" t="s">
        <v>403</v>
      </c>
      <c r="E36" s="237"/>
      <c r="F36" s="237"/>
      <c r="G36" s="237"/>
      <c r="H36" s="237"/>
      <c r="I36" s="237"/>
      <c r="J36" s="237"/>
      <c r="K36" s="237"/>
      <c r="L36" s="237"/>
      <c r="M36" s="237"/>
      <c r="N36" s="237"/>
      <c r="O36" s="237"/>
    </row>
    <row r="37" spans="2:15" s="31" customFormat="1" ht="19.5" customHeight="1">
      <c r="B37" s="239"/>
      <c r="C37" s="244" t="s">
        <v>388</v>
      </c>
      <c r="D37" s="245"/>
      <c r="E37" s="245"/>
      <c r="F37" s="245"/>
      <c r="G37" s="245"/>
      <c r="H37" s="245"/>
      <c r="I37" s="245"/>
      <c r="J37" s="245"/>
      <c r="K37" s="245"/>
      <c r="L37" s="245"/>
      <c r="M37" s="245"/>
      <c r="N37" s="245"/>
      <c r="O37" s="246"/>
    </row>
    <row r="38" spans="2:15" s="31" customFormat="1" ht="82.5" customHeight="1">
      <c r="B38" s="239"/>
      <c r="C38" s="41" t="s">
        <v>381</v>
      </c>
      <c r="D38" s="236" t="s">
        <v>464</v>
      </c>
      <c r="E38" s="237"/>
      <c r="F38" s="237"/>
      <c r="G38" s="237"/>
      <c r="H38" s="237"/>
      <c r="I38" s="237"/>
      <c r="J38" s="237"/>
      <c r="K38" s="237"/>
      <c r="L38" s="237"/>
      <c r="M38" s="237"/>
      <c r="N38" s="237"/>
      <c r="O38" s="237"/>
    </row>
    <row r="39" spans="2:15" s="31" customFormat="1" ht="60" customHeight="1">
      <c r="B39" s="239"/>
      <c r="C39" s="41" t="s">
        <v>389</v>
      </c>
      <c r="D39" s="236" t="s">
        <v>380</v>
      </c>
      <c r="E39" s="237"/>
      <c r="F39" s="237"/>
      <c r="G39" s="237"/>
      <c r="H39" s="237"/>
      <c r="I39" s="237"/>
      <c r="J39" s="237"/>
      <c r="K39" s="237"/>
      <c r="L39" s="237"/>
      <c r="M39" s="237"/>
      <c r="N39" s="237"/>
      <c r="O39" s="237"/>
    </row>
    <row r="40" spans="2:15" s="31" customFormat="1" ht="90" customHeight="1">
      <c r="B40" s="240"/>
      <c r="C40" s="41" t="s">
        <v>383</v>
      </c>
      <c r="D40" s="236" t="s">
        <v>400</v>
      </c>
      <c r="E40" s="237"/>
      <c r="F40" s="237"/>
      <c r="G40" s="237"/>
      <c r="H40" s="237"/>
      <c r="I40" s="237"/>
      <c r="J40" s="237"/>
      <c r="K40" s="237"/>
      <c r="L40" s="237"/>
      <c r="M40" s="237"/>
      <c r="N40" s="237"/>
      <c r="O40" s="237"/>
    </row>
    <row r="41" spans="2:15" s="31" customFormat="1" ht="27" customHeight="1"/>
    <row r="42" spans="2:15" s="31" customFormat="1" ht="27" customHeight="1"/>
    <row r="43" spans="2:15" s="31" customFormat="1" ht="27" customHeight="1"/>
    <row r="44" spans="2:15" s="31" customFormat="1" ht="27" customHeight="1"/>
    <row r="45" spans="2:15" s="31" customFormat="1" ht="27" customHeight="1"/>
    <row r="46" spans="2:15" s="31" customFormat="1" ht="27" customHeight="1"/>
    <row r="47" spans="2:15" s="31" customFormat="1" ht="27" customHeight="1"/>
    <row r="48" spans="2:15" s="31" customFormat="1" ht="27" customHeight="1"/>
    <row r="49" s="31" customFormat="1" ht="27" customHeight="1"/>
    <row r="50" s="31" customFormat="1" ht="27" customHeight="1"/>
    <row r="51" s="31" customFormat="1" ht="27" customHeight="1"/>
    <row r="52" s="31" customFormat="1" ht="27" customHeight="1"/>
    <row r="53" s="31" customFormat="1" ht="27" customHeight="1"/>
    <row r="54" s="31" customFormat="1" ht="27" customHeight="1"/>
    <row r="55" s="31" customFormat="1" ht="27" customHeight="1"/>
    <row r="56" s="31" customFormat="1" ht="27" customHeight="1"/>
    <row r="57" s="31" customFormat="1" ht="27" customHeight="1"/>
    <row r="58" s="31" customFormat="1" ht="27" customHeight="1"/>
    <row r="59" s="31" customFormat="1" ht="27" customHeight="1"/>
    <row r="60" s="31" customFormat="1" ht="27" customHeight="1"/>
    <row r="61" s="31" customFormat="1" ht="27" customHeight="1"/>
    <row r="62" s="31" customFormat="1" ht="27" customHeight="1"/>
    <row r="63" s="31" customFormat="1" ht="27" customHeight="1"/>
    <row r="64" s="31" customFormat="1" ht="27" customHeight="1"/>
    <row r="65" s="31" customFormat="1" ht="27" customHeight="1"/>
    <row r="66" s="31" customFormat="1" ht="27" customHeight="1"/>
    <row r="67" s="31" customFormat="1" ht="27" customHeight="1"/>
    <row r="68" s="31" customFormat="1" ht="27" customHeight="1"/>
    <row r="69" s="31" customFormat="1" ht="27" customHeight="1"/>
    <row r="70" s="31" customFormat="1" ht="27" customHeight="1"/>
    <row r="71" s="31" customFormat="1" ht="27" customHeight="1"/>
    <row r="72" s="31" customFormat="1" ht="27" customHeight="1"/>
    <row r="73" s="31" customFormat="1" ht="27" customHeight="1"/>
    <row r="74" s="31" customFormat="1" ht="27" customHeight="1"/>
    <row r="75" s="31" customFormat="1" ht="27" customHeight="1"/>
    <row r="76" s="31" customFormat="1" ht="27" customHeight="1"/>
    <row r="77" s="31" customFormat="1" ht="27" customHeight="1"/>
    <row r="78" s="31" customFormat="1" ht="27" customHeight="1"/>
    <row r="79" s="31" customFormat="1" ht="27" customHeight="1"/>
    <row r="80" s="31" customFormat="1" ht="27" customHeight="1"/>
    <row r="81" s="31" customFormat="1" ht="27" customHeight="1"/>
    <row r="82" s="31" customFormat="1" ht="27" customHeight="1"/>
    <row r="83" s="31" customFormat="1" ht="27" customHeight="1"/>
    <row r="84" s="31" customFormat="1" ht="27" customHeight="1"/>
    <row r="85" s="31" customFormat="1" ht="27" customHeight="1"/>
    <row r="86" s="31" customFormat="1" ht="27" customHeight="1"/>
    <row r="87" s="31" customFormat="1" ht="27" customHeight="1"/>
    <row r="88" s="31" customFormat="1" ht="27" customHeight="1"/>
    <row r="89" s="31" customFormat="1" ht="27" customHeight="1"/>
    <row r="90" s="31" customFormat="1" ht="27" customHeight="1"/>
    <row r="91" s="31" customFormat="1" ht="27" customHeight="1"/>
    <row r="92" s="31" customFormat="1" ht="27" customHeight="1"/>
    <row r="93" s="31" customFormat="1" ht="27" customHeight="1"/>
    <row r="94" s="31" customFormat="1" ht="27" customHeight="1"/>
    <row r="95" s="31" customFormat="1" ht="27" customHeight="1"/>
    <row r="96" s="31" customFormat="1" ht="27" customHeight="1"/>
    <row r="97" s="31" customFormat="1" ht="27" customHeight="1"/>
    <row r="98" s="31" customFormat="1" ht="27" customHeight="1"/>
    <row r="99" s="31" customFormat="1" ht="27" customHeight="1"/>
    <row r="100" s="31" customFormat="1" ht="27" customHeight="1"/>
    <row r="101" s="31" customFormat="1" ht="27" customHeight="1"/>
    <row r="102" s="31" customFormat="1" ht="27" customHeight="1"/>
    <row r="103" s="31" customFormat="1" ht="27" customHeight="1"/>
    <row r="104" s="31" customFormat="1" ht="27" customHeight="1"/>
    <row r="105" s="31" customFormat="1" ht="27" customHeight="1"/>
    <row r="106" s="31" customFormat="1" ht="27" customHeight="1"/>
    <row r="107" s="31" customFormat="1" ht="27" customHeight="1"/>
    <row r="108" s="31" customFormat="1" ht="27" customHeight="1"/>
    <row r="109" s="31" customFormat="1" ht="27" customHeight="1"/>
  </sheetData>
  <sheetProtection algorithmName="SHA-512" hashValue="sRsvdPEiRKRDAQW1s/obJpSYz9iKNfgJSpXfoTmezEygx+Cj5P6UQpJH4BiBongCtxFZydhYENqqdwvA5arbVg==" saltValue="LHEO+ShS8LUCLN05USy6Lw==" spinCount="100000" sheet="1" objects="1" scenarios="1"/>
  <mergeCells count="41">
    <mergeCell ref="C6:F6"/>
    <mergeCell ref="G6:H6"/>
    <mergeCell ref="I6:O6"/>
    <mergeCell ref="N1:P2"/>
    <mergeCell ref="A3:P3"/>
    <mergeCell ref="C5:F5"/>
    <mergeCell ref="G5:H5"/>
    <mergeCell ref="I5:O5"/>
    <mergeCell ref="D20:O20"/>
    <mergeCell ref="C9:O9"/>
    <mergeCell ref="C10:O10"/>
    <mergeCell ref="C11:O11"/>
    <mergeCell ref="C12:O12"/>
    <mergeCell ref="D13:O13"/>
    <mergeCell ref="D14:O14"/>
    <mergeCell ref="D15:O15"/>
    <mergeCell ref="D16:O16"/>
    <mergeCell ref="C17:O17"/>
    <mergeCell ref="D18:O18"/>
    <mergeCell ref="D19:O19"/>
    <mergeCell ref="C25:O25"/>
    <mergeCell ref="C23:O23"/>
    <mergeCell ref="D30:O30"/>
    <mergeCell ref="D31:O31"/>
    <mergeCell ref="D21:O21"/>
    <mergeCell ref="D22:O22"/>
    <mergeCell ref="D38:O38"/>
    <mergeCell ref="D39:O39"/>
    <mergeCell ref="D40:O40"/>
    <mergeCell ref="B26:B40"/>
    <mergeCell ref="C28:C30"/>
    <mergeCell ref="C33:O33"/>
    <mergeCell ref="C35:O35"/>
    <mergeCell ref="C37:O37"/>
    <mergeCell ref="D32:O32"/>
    <mergeCell ref="D34:O34"/>
    <mergeCell ref="D36:O36"/>
    <mergeCell ref="C27:O27"/>
    <mergeCell ref="D28:O28"/>
    <mergeCell ref="D29:O29"/>
    <mergeCell ref="C26:O26"/>
  </mergeCells>
  <phoneticPr fontId="4"/>
  <dataValidations count="1">
    <dataValidation type="list" allowBlank="1" showInputMessage="1" showErrorMessage="1" sqref="B10:B23">
      <formula1>"○"</formula1>
    </dataValidation>
  </dataValidations>
  <printOptions horizontalCentered="1"/>
  <pageMargins left="0.70866141732283472" right="0.70866141732283472" top="0.35433070866141736" bottom="0.35433070866141736" header="0.31496062992125984" footer="0.31496062992125984"/>
  <pageSetup paperSize="9" scale="98" fitToHeight="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8" id="{0C7F836B-5BA8-4D6F-942C-2057D717A8B2}">
            <xm:f>A_基本情報入力シート!$D$27="はい"</xm:f>
            <x14:dxf>
              <fill>
                <patternFill>
                  <bgColor theme="0"/>
                </patternFill>
              </fill>
            </x14:dxf>
          </x14:cfRule>
          <xm:sqref>D13:O13 D18:O18</xm:sqref>
        </x14:conditionalFormatting>
        <x14:conditionalFormatting xmlns:xm="http://schemas.microsoft.com/office/excel/2006/main">
          <x14:cfRule type="expression" priority="7" id="{2C8EC50E-3724-4263-8596-C3E4F68139A7}">
            <xm:f>A_基本情報入力シート!$D$28="はい"</xm:f>
            <x14:dxf>
              <fill>
                <patternFill>
                  <bgColor theme="0"/>
                </patternFill>
              </fill>
            </x14:dxf>
          </x14:cfRule>
          <xm:sqref>D14:O14 D19:O19</xm:sqref>
        </x14:conditionalFormatting>
        <x14:conditionalFormatting xmlns:xm="http://schemas.microsoft.com/office/excel/2006/main">
          <x14:cfRule type="expression" priority="6" id="{F7FFFB93-3EB1-4752-9296-58F6BE411BCA}">
            <xm:f>A_基本情報入力シート!$D$29="はい"</xm:f>
            <x14:dxf>
              <fill>
                <patternFill>
                  <bgColor theme="0"/>
                </patternFill>
              </fill>
            </x14:dxf>
          </x14:cfRule>
          <xm:sqref>D15:O15 D20:O20</xm:sqref>
        </x14:conditionalFormatting>
        <x14:conditionalFormatting xmlns:xm="http://schemas.microsoft.com/office/excel/2006/main">
          <x14:cfRule type="expression" priority="5" id="{8D2FB4E9-7B13-4BDB-B50D-D7C178E869BA}">
            <xm:f>AND(A_基本情報入力シート!$D$30="はい",A_基本情報入力シート!$D$32="代表法人")</xm:f>
            <x14:dxf>
              <fill>
                <patternFill>
                  <bgColor theme="0"/>
                </patternFill>
              </fill>
            </x14:dxf>
          </x14:cfRule>
          <xm:sqref>D16:O16 D21:O22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7"/>
  <sheetViews>
    <sheetView view="pageBreakPreview" zoomScaleNormal="100" zoomScaleSheetLayoutView="100" workbookViewId="0"/>
  </sheetViews>
  <sheetFormatPr defaultRowHeight="13.5"/>
  <cols>
    <col min="1" max="3" width="9.625" style="107" customWidth="1"/>
    <col min="4" max="4" width="11.625" style="107" bestFit="1" customWidth="1"/>
    <col min="5" max="9" width="9.625" style="107" customWidth="1"/>
    <col min="10" max="16384" width="9" style="107"/>
  </cols>
  <sheetData>
    <row r="2" spans="1:9" ht="14.25">
      <c r="A2" s="106" t="s">
        <v>404</v>
      </c>
      <c r="B2" s="106"/>
      <c r="C2" s="106"/>
      <c r="D2" s="106"/>
      <c r="E2" s="106"/>
      <c r="F2" s="106"/>
      <c r="G2" s="106"/>
      <c r="H2" s="106"/>
      <c r="I2" s="106"/>
    </row>
    <row r="3" spans="1:9" ht="14.25">
      <c r="A3" s="106"/>
      <c r="B3" s="106"/>
      <c r="C3" s="106"/>
      <c r="D3" s="106"/>
      <c r="E3" s="106"/>
      <c r="F3" s="106"/>
      <c r="G3" s="106"/>
      <c r="H3" s="106"/>
      <c r="I3" s="106"/>
    </row>
    <row r="4" spans="1:9" ht="14.25">
      <c r="A4" s="106"/>
      <c r="B4" s="106"/>
      <c r="C4" s="106"/>
      <c r="D4" s="106"/>
      <c r="E4" s="106"/>
      <c r="F4" s="106"/>
      <c r="G4" s="106"/>
      <c r="H4" s="106"/>
      <c r="I4" s="106"/>
    </row>
    <row r="5" spans="1:9" ht="14.25">
      <c r="A5" s="106"/>
      <c r="B5" s="106"/>
      <c r="C5" s="106"/>
      <c r="D5" s="106"/>
      <c r="E5" s="106"/>
      <c r="F5" s="106"/>
      <c r="G5" s="286" t="str">
        <f>IF(A_基本情報入力シート!D25&lt;&gt;0,DBCS(A_基本情報入力シート!D25),"")</f>
        <v>福岡発番〇〇〇号</v>
      </c>
      <c r="H5" s="286"/>
      <c r="I5" s="286"/>
    </row>
    <row r="6" spans="1:9" ht="14.25">
      <c r="A6" s="106"/>
      <c r="B6" s="106"/>
      <c r="C6" s="106"/>
      <c r="D6" s="106"/>
      <c r="E6" s="106"/>
      <c r="F6" s="106"/>
      <c r="G6" s="287" t="str">
        <f>TEXT(A_基本情報入力シート!D24,"[dbnum3]ggge年m月d日")</f>
        <v>令和７年１２月３日</v>
      </c>
      <c r="H6" s="287"/>
      <c r="I6" s="287"/>
    </row>
    <row r="7" spans="1:9" ht="18" customHeight="1">
      <c r="A7" s="106"/>
      <c r="B7" s="106"/>
      <c r="C7" s="106"/>
      <c r="D7" s="106"/>
      <c r="E7" s="106"/>
      <c r="F7" s="106"/>
      <c r="G7" s="106"/>
      <c r="H7" s="106"/>
      <c r="I7" s="106"/>
    </row>
    <row r="8" spans="1:9" ht="14.25">
      <c r="A8" s="106" t="s">
        <v>344</v>
      </c>
      <c r="B8" s="106"/>
      <c r="C8" s="106"/>
      <c r="D8" s="106"/>
      <c r="E8" s="106"/>
      <c r="F8" s="106"/>
      <c r="G8" s="106"/>
      <c r="H8" s="106"/>
      <c r="I8" s="106"/>
    </row>
    <row r="9" spans="1:9" ht="14.25">
      <c r="A9" s="106"/>
      <c r="B9" s="106"/>
      <c r="C9" s="106"/>
      <c r="D9" s="106"/>
      <c r="E9" s="106"/>
      <c r="F9" s="106"/>
      <c r="G9" s="106"/>
      <c r="H9" s="106"/>
      <c r="I9" s="106"/>
    </row>
    <row r="10" spans="1:9" ht="14.25">
      <c r="A10" s="106"/>
      <c r="B10" s="106"/>
      <c r="C10" s="106"/>
      <c r="D10" s="106"/>
      <c r="E10" s="106"/>
      <c r="F10" s="106"/>
      <c r="G10" s="106"/>
      <c r="H10" s="106"/>
      <c r="I10" s="106"/>
    </row>
    <row r="11" spans="1:9" ht="14.25">
      <c r="A11" s="106"/>
      <c r="B11" s="106"/>
      <c r="C11" s="106"/>
      <c r="D11" s="106"/>
      <c r="E11" s="106"/>
      <c r="F11" s="106"/>
      <c r="G11" s="106"/>
      <c r="H11" s="106"/>
      <c r="I11" s="106"/>
    </row>
    <row r="12" spans="1:9" ht="14.25">
      <c r="A12" s="106"/>
      <c r="B12" s="106"/>
      <c r="C12" s="106"/>
      <c r="D12" s="106"/>
      <c r="E12" s="38" t="s">
        <v>345</v>
      </c>
      <c r="F12" s="288" t="str">
        <f>A_基本情報入力シート!D9&amp;"　"&amp;A_基本情報入力シート!D10</f>
        <v>福岡県福岡市博多区東公園7番7号　</v>
      </c>
      <c r="G12" s="288"/>
      <c r="H12" s="288"/>
      <c r="I12" s="288"/>
    </row>
    <row r="13" spans="1:9" ht="14.25">
      <c r="A13" s="106"/>
      <c r="B13" s="106"/>
      <c r="C13" s="106"/>
      <c r="D13" s="106"/>
      <c r="E13" s="38" t="s">
        <v>346</v>
      </c>
      <c r="F13" s="288" t="str">
        <f>A_基本情報入力シート!D7</f>
        <v>社会福祉法人 福岡県庁</v>
      </c>
      <c r="G13" s="288"/>
      <c r="H13" s="288"/>
      <c r="I13" s="288"/>
    </row>
    <row r="14" spans="1:9" ht="14.25">
      <c r="A14" s="106"/>
      <c r="B14" s="106"/>
      <c r="C14" s="106"/>
      <c r="D14" s="106"/>
      <c r="E14" s="38" t="s">
        <v>347</v>
      </c>
      <c r="F14" s="288" t="str">
        <f>A_基本情報入力シート!D11&amp;"　"&amp;A_基本情報入力シート!D12</f>
        <v>理事長　福岡　太郎</v>
      </c>
      <c r="G14" s="288"/>
      <c r="H14" s="288"/>
      <c r="I14" s="288"/>
    </row>
    <row r="15" spans="1:9" ht="14.25">
      <c r="A15" s="106"/>
      <c r="B15" s="106"/>
      <c r="C15" s="106"/>
      <c r="D15" s="106"/>
      <c r="E15" s="106" t="s">
        <v>348</v>
      </c>
      <c r="G15" s="106"/>
      <c r="H15" s="106"/>
      <c r="I15" s="106"/>
    </row>
    <row r="16" spans="1:9" ht="14.25">
      <c r="A16" s="106"/>
      <c r="B16" s="106"/>
      <c r="C16" s="106"/>
      <c r="D16" s="106"/>
      <c r="E16" s="106"/>
      <c r="F16" s="106"/>
      <c r="G16" s="106"/>
      <c r="H16" s="106"/>
      <c r="I16" s="106"/>
    </row>
    <row r="17" spans="1:9" ht="14.25">
      <c r="A17" s="106"/>
      <c r="B17" s="106"/>
      <c r="C17" s="106"/>
      <c r="D17" s="106"/>
      <c r="E17" s="106"/>
      <c r="F17" s="106"/>
      <c r="G17" s="106"/>
      <c r="H17" s="106"/>
      <c r="I17" s="106"/>
    </row>
    <row r="18" spans="1:9" ht="14.25">
      <c r="A18" s="106"/>
      <c r="B18" s="106"/>
      <c r="C18" s="106"/>
      <c r="D18" s="106"/>
      <c r="E18" s="106"/>
      <c r="F18" s="106"/>
      <c r="G18" s="106"/>
      <c r="H18" s="106"/>
      <c r="I18" s="106"/>
    </row>
    <row r="19" spans="1:9" ht="14.25">
      <c r="A19" s="289" t="s">
        <v>390</v>
      </c>
      <c r="B19" s="289"/>
      <c r="C19" s="289"/>
      <c r="D19" s="289"/>
      <c r="E19" s="289"/>
      <c r="F19" s="289"/>
      <c r="G19" s="289"/>
      <c r="H19" s="289"/>
      <c r="I19" s="289"/>
    </row>
    <row r="20" spans="1:9" ht="14.25">
      <c r="A20" s="108"/>
      <c r="B20" s="108"/>
      <c r="C20" s="108"/>
      <c r="D20" s="108"/>
      <c r="E20" s="108"/>
      <c r="F20" s="108"/>
      <c r="G20" s="108"/>
      <c r="H20" s="108"/>
      <c r="I20" s="108"/>
    </row>
    <row r="21" spans="1:9" ht="14.25">
      <c r="A21" s="108"/>
      <c r="B21" s="108"/>
      <c r="C21" s="108"/>
      <c r="D21" s="108"/>
      <c r="E21" s="108"/>
      <c r="F21" s="108"/>
      <c r="G21" s="108"/>
      <c r="H21" s="108"/>
      <c r="I21" s="108"/>
    </row>
    <row r="22" spans="1:9" ht="15.75" customHeight="1">
      <c r="A22" s="284" t="str">
        <f>IF(A_基本情報入力シート!D26&lt;102,"　令和７年１１月６日","　令和７年１１月２０日")&amp;"７高ケ推第２０７２号"&amp;IF(OR(A_基本情報入力シート!D26=1,A_基本情報入力シート!D26=""),"","－"&amp;DBCS(A_基本情報入力シート!D26))&amp;"で交付決定を受けた福岡県訪問介護等サービス体制強化事業費補助金に係る実績報告について、福岡県訪問介護等サービス体制強化事業費補助金交付要綱第15条の規定に基づき、下記の関係書類を添えて報告します。"</f>
        <v>　令和７年１１月６日７高ケ推第２０７２号－９８で交付決定を受けた福岡県訪問介護等サービス体制強化事業費補助金に係る実績報告について、福岡県訪問介護等サービス体制強化事業費補助金交付要綱第15条の規定に基づき、下記の関係書類を添えて報告します。</v>
      </c>
      <c r="B22" s="284"/>
      <c r="C22" s="284"/>
      <c r="D22" s="284"/>
      <c r="E22" s="284"/>
      <c r="F22" s="284"/>
      <c r="G22" s="284"/>
      <c r="H22" s="284"/>
      <c r="I22" s="284"/>
    </row>
    <row r="23" spans="1:9" ht="15.75" customHeight="1">
      <c r="A23" s="284"/>
      <c r="B23" s="284"/>
      <c r="C23" s="284"/>
      <c r="D23" s="284"/>
      <c r="E23" s="284"/>
      <c r="F23" s="284"/>
      <c r="G23" s="284"/>
      <c r="H23" s="284"/>
      <c r="I23" s="284"/>
    </row>
    <row r="24" spans="1:9" ht="15.75" customHeight="1">
      <c r="A24" s="284"/>
      <c r="B24" s="284"/>
      <c r="C24" s="284"/>
      <c r="D24" s="284"/>
      <c r="E24" s="284"/>
      <c r="F24" s="284"/>
      <c r="G24" s="284"/>
      <c r="H24" s="284"/>
      <c r="I24" s="284"/>
    </row>
    <row r="25" spans="1:9" ht="14.25">
      <c r="A25" s="109"/>
      <c r="B25" s="109"/>
      <c r="C25" s="109"/>
      <c r="D25" s="109"/>
      <c r="E25" s="109"/>
      <c r="F25" s="109"/>
      <c r="G25" s="109"/>
      <c r="H25" s="109"/>
      <c r="I25" s="109"/>
    </row>
    <row r="26" spans="1:9" ht="19.5" customHeight="1">
      <c r="A26" s="109"/>
      <c r="B26" s="109"/>
      <c r="C26" s="109"/>
      <c r="D26" s="109"/>
      <c r="E26" s="110" t="s">
        <v>349</v>
      </c>
      <c r="F26" s="109"/>
      <c r="G26" s="109"/>
      <c r="H26" s="109"/>
      <c r="I26" s="109"/>
    </row>
    <row r="27" spans="1:9" ht="19.5" customHeight="1">
      <c r="A27" s="109"/>
      <c r="B27" s="109"/>
      <c r="C27" s="109"/>
      <c r="D27" s="109"/>
      <c r="E27" s="109"/>
      <c r="F27" s="109"/>
      <c r="G27" s="109"/>
      <c r="H27" s="109"/>
      <c r="I27" s="109"/>
    </row>
    <row r="28" spans="1:9" ht="19.5" customHeight="1">
      <c r="A28" s="111" t="s">
        <v>350</v>
      </c>
      <c r="B28" s="112" t="s">
        <v>465</v>
      </c>
      <c r="C28" s="113"/>
      <c r="D28" s="109" t="s">
        <v>351</v>
      </c>
      <c r="E28" s="285">
        <f>'様式6-2(1)'!J13+'様式6-2(2)'!J13+'様式6-2(3)'!J13+'様式6-2(4)'!K13</f>
        <v>1113000</v>
      </c>
      <c r="F28" s="285"/>
      <c r="G28" s="109"/>
      <c r="H28" s="109"/>
      <c r="I28" s="109"/>
    </row>
    <row r="29" spans="1:9" ht="19.5" customHeight="1">
      <c r="A29" s="109"/>
      <c r="B29" s="109"/>
      <c r="C29" s="109"/>
      <c r="D29" s="109"/>
      <c r="E29" s="109"/>
      <c r="F29" s="109"/>
      <c r="G29" s="109"/>
      <c r="H29" s="109"/>
      <c r="I29" s="109"/>
    </row>
    <row r="30" spans="1:9" ht="19.5" customHeight="1">
      <c r="A30" s="114" t="s">
        <v>352</v>
      </c>
      <c r="B30" s="106" t="s">
        <v>466</v>
      </c>
      <c r="C30" s="106"/>
      <c r="D30" s="106"/>
      <c r="E30" s="106"/>
      <c r="F30" s="106"/>
      <c r="G30" s="106"/>
      <c r="H30" s="106"/>
      <c r="I30" s="106"/>
    </row>
    <row r="31" spans="1:9" ht="19.5" customHeight="1">
      <c r="A31" s="106"/>
      <c r="B31" s="106"/>
      <c r="C31" s="106"/>
      <c r="D31" s="106"/>
      <c r="E31" s="106"/>
      <c r="F31" s="106"/>
      <c r="G31" s="106"/>
      <c r="H31" s="106"/>
      <c r="I31" s="106"/>
    </row>
    <row r="32" spans="1:9" ht="19.5" customHeight="1">
      <c r="A32" s="114" t="s">
        <v>353</v>
      </c>
      <c r="B32" s="106" t="s">
        <v>467</v>
      </c>
      <c r="C32" s="106"/>
      <c r="D32" s="106"/>
      <c r="E32" s="106"/>
      <c r="F32" s="106"/>
      <c r="G32" s="106"/>
      <c r="H32" s="106"/>
      <c r="I32" s="106"/>
    </row>
    <row r="33" spans="1:9" ht="19.5" customHeight="1">
      <c r="A33" s="106"/>
      <c r="B33" s="106"/>
      <c r="C33" s="106"/>
      <c r="D33" s="106"/>
      <c r="E33" s="106"/>
      <c r="F33" s="106"/>
      <c r="G33" s="106"/>
      <c r="H33" s="106"/>
      <c r="I33" s="106"/>
    </row>
    <row r="34" spans="1:9" ht="19.5" customHeight="1">
      <c r="A34" s="114" t="s">
        <v>354</v>
      </c>
      <c r="B34" s="106" t="s">
        <v>391</v>
      </c>
      <c r="C34" s="106"/>
      <c r="D34" s="106"/>
      <c r="E34" s="106"/>
      <c r="F34" s="106"/>
      <c r="G34" s="106"/>
      <c r="H34" s="106"/>
      <c r="I34" s="106"/>
    </row>
    <row r="35" spans="1:9" ht="19.5" customHeight="1">
      <c r="A35" s="106"/>
      <c r="B35" s="106"/>
      <c r="C35" s="106"/>
      <c r="D35" s="106"/>
      <c r="E35" s="106"/>
      <c r="F35" s="106"/>
      <c r="G35" s="106"/>
      <c r="H35" s="106"/>
      <c r="I35" s="106"/>
    </row>
    <row r="36" spans="1:9" ht="19.5" customHeight="1">
      <c r="A36" s="114"/>
      <c r="B36" s="106"/>
      <c r="C36" s="106"/>
      <c r="D36" s="106"/>
      <c r="E36" s="106"/>
      <c r="F36" s="106"/>
      <c r="G36" s="106"/>
      <c r="H36" s="106"/>
      <c r="I36" s="106"/>
    </row>
    <row r="37" spans="1:9" ht="19.5" customHeight="1">
      <c r="A37" s="106"/>
      <c r="B37" s="106"/>
      <c r="C37" s="106"/>
      <c r="D37" s="106"/>
      <c r="E37" s="106"/>
      <c r="F37" s="106"/>
      <c r="G37" s="106"/>
      <c r="H37" s="106"/>
      <c r="I37" s="106"/>
    </row>
  </sheetData>
  <sheetProtection algorithmName="SHA-512" hashValue="Gq7v7CFfftSr246Bv1EdHU8DqfyAny5OFOWajdrvv/CoDHjYQQwNXtEH3HLEDrRRzYTW16lJQX+f0NphvdmwRw==" saltValue="AphR3uVCtSjmNQY4ZItzGw==" spinCount="100000" sheet="1" objects="1" scenarios="1"/>
  <mergeCells count="8">
    <mergeCell ref="A22:I24"/>
    <mergeCell ref="E28:F28"/>
    <mergeCell ref="G5:I5"/>
    <mergeCell ref="G6:I6"/>
    <mergeCell ref="F12:I12"/>
    <mergeCell ref="F13:I13"/>
    <mergeCell ref="F14:I14"/>
    <mergeCell ref="A19:I19"/>
  </mergeCells>
  <phoneticPr fontId="4"/>
  <printOptions horizontalCentered="1"/>
  <pageMargins left="0.70866141732283472" right="0.70866141732283472" top="0.35433070866141736" bottom="0.35433070866141736" header="0.31496062992125984" footer="0.31496062992125984"/>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0"/>
  <sheetViews>
    <sheetView showGridLines="0" view="pageBreakPreview" zoomScale="75" zoomScaleNormal="85" zoomScaleSheetLayoutView="75" workbookViewId="0">
      <selection activeCell="C12" sqref="C12"/>
    </sheetView>
  </sheetViews>
  <sheetFormatPr defaultRowHeight="13.5"/>
  <cols>
    <col min="1" max="2" width="19.625" style="69" customWidth="1"/>
    <col min="3" max="10" width="18.75" style="69" customWidth="1"/>
    <col min="11" max="11" width="9" style="69"/>
    <col min="12" max="12" width="10" style="69" bestFit="1" customWidth="1"/>
    <col min="13" max="13" width="11" style="69" customWidth="1"/>
    <col min="14" max="14" width="10" style="69" bestFit="1" customWidth="1"/>
    <col min="15" max="16384" width="9" style="69"/>
  </cols>
  <sheetData>
    <row r="1" spans="1:18" ht="18.75" customHeight="1">
      <c r="A1" s="68" t="s">
        <v>0</v>
      </c>
      <c r="B1" s="68"/>
    </row>
    <row r="2" spans="1:18" ht="30" customHeight="1">
      <c r="A2" s="294" t="s">
        <v>1</v>
      </c>
      <c r="B2" s="294"/>
      <c r="C2" s="294"/>
      <c r="D2" s="294"/>
      <c r="E2" s="294"/>
      <c r="F2" s="294"/>
      <c r="G2" s="294"/>
      <c r="H2" s="294"/>
      <c r="I2" s="294"/>
      <c r="J2" s="294"/>
      <c r="K2" s="70"/>
      <c r="L2" s="70"/>
      <c r="M2" s="70"/>
    </row>
    <row r="3" spans="1:18" ht="18.75" customHeight="1">
      <c r="A3" s="186"/>
      <c r="B3" s="186"/>
      <c r="C3" s="186"/>
      <c r="D3" s="186"/>
      <c r="E3" s="186"/>
      <c r="F3" s="186"/>
      <c r="G3" s="186"/>
      <c r="H3" s="186"/>
      <c r="I3" s="186"/>
      <c r="J3" s="186"/>
      <c r="K3" s="70"/>
      <c r="L3" s="290" t="str">
        <f>IF(A_基本情報入力シート!D27="はい","黄色のセルに入力が必要です。"&amp;CHAR(10)&amp;"色がついていないセルは自動入力ですので入力は不要です。","入力は不要です。")</f>
        <v>黄色のセルに入力が必要です。
色がついていないセルは自動入力ですので入力は不要です。</v>
      </c>
      <c r="M3" s="290"/>
      <c r="N3" s="290"/>
      <c r="O3" s="290"/>
      <c r="P3" s="290"/>
      <c r="Q3" s="290"/>
      <c r="R3" s="290"/>
    </row>
    <row r="4" spans="1:18" ht="18.75" customHeight="1">
      <c r="A4" s="186"/>
      <c r="B4" s="186"/>
      <c r="C4" s="186"/>
      <c r="D4" s="186"/>
      <c r="H4" s="71" t="s">
        <v>2</v>
      </c>
      <c r="I4" s="295">
        <f>A_基本情報入力シート!D14</f>
        <v>4000000000</v>
      </c>
      <c r="J4" s="295"/>
      <c r="K4" s="70"/>
      <c r="L4" s="290"/>
      <c r="M4" s="290"/>
      <c r="N4" s="290"/>
      <c r="O4" s="290"/>
      <c r="P4" s="290"/>
      <c r="Q4" s="290"/>
      <c r="R4" s="290"/>
    </row>
    <row r="5" spans="1:18" ht="18.75" customHeight="1">
      <c r="A5" s="72"/>
      <c r="B5" s="72"/>
      <c r="C5" s="72"/>
      <c r="D5" s="72"/>
      <c r="H5" s="71" t="s">
        <v>3</v>
      </c>
      <c r="I5" s="296" t="str">
        <f>A_基本情報入力シート!D13</f>
        <v>ヘルパーステーション　福岡県庁</v>
      </c>
      <c r="J5" s="296"/>
      <c r="K5" s="70"/>
      <c r="L5" s="290"/>
      <c r="M5" s="290"/>
      <c r="N5" s="290"/>
      <c r="O5" s="290"/>
      <c r="P5" s="290"/>
      <c r="Q5" s="290"/>
      <c r="R5" s="290"/>
    </row>
    <row r="6" spans="1:18" ht="18.75" customHeight="1">
      <c r="A6" s="72"/>
      <c r="B6" s="72"/>
      <c r="C6" s="72"/>
      <c r="D6" s="72"/>
      <c r="H6" s="98" t="s">
        <v>4</v>
      </c>
      <c r="I6" s="296" t="str">
        <f>A_基本情報入力シート!D19</f>
        <v>訪問介護</v>
      </c>
      <c r="J6" s="296"/>
      <c r="K6" s="70"/>
      <c r="L6" s="290"/>
      <c r="M6" s="290"/>
      <c r="N6" s="290"/>
      <c r="O6" s="290"/>
      <c r="P6" s="290"/>
      <c r="Q6" s="290"/>
      <c r="R6" s="290"/>
    </row>
    <row r="7" spans="1:18" ht="18.75" customHeight="1">
      <c r="A7" s="297" t="s">
        <v>5</v>
      </c>
      <c r="B7" s="297"/>
      <c r="C7" s="297"/>
      <c r="D7" s="297"/>
      <c r="E7" s="68"/>
      <c r="F7" s="68"/>
      <c r="G7" s="68"/>
      <c r="H7" s="68"/>
      <c r="I7" s="68"/>
      <c r="J7" s="68"/>
      <c r="L7" s="290"/>
      <c r="M7" s="290"/>
      <c r="N7" s="290"/>
      <c r="O7" s="290"/>
      <c r="P7" s="290"/>
      <c r="Q7" s="290"/>
      <c r="R7" s="290"/>
    </row>
    <row r="8" spans="1:18" s="77" customFormat="1" ht="60" customHeight="1">
      <c r="A8" s="74" t="s">
        <v>6</v>
      </c>
      <c r="B8" s="74" t="s">
        <v>7</v>
      </c>
      <c r="C8" s="74" t="s">
        <v>8</v>
      </c>
      <c r="D8" s="74" t="s">
        <v>9</v>
      </c>
      <c r="E8" s="74" t="s">
        <v>10</v>
      </c>
      <c r="F8" s="74" t="s">
        <v>11</v>
      </c>
      <c r="G8" s="74" t="s">
        <v>12</v>
      </c>
      <c r="H8" s="74" t="s">
        <v>13</v>
      </c>
      <c r="I8" s="74" t="s">
        <v>14</v>
      </c>
      <c r="J8" s="74" t="s">
        <v>15</v>
      </c>
      <c r="K8" s="75"/>
      <c r="L8" s="290"/>
      <c r="M8" s="290"/>
      <c r="N8" s="290"/>
      <c r="O8" s="290"/>
      <c r="P8" s="290"/>
      <c r="Q8" s="290"/>
      <c r="R8" s="290"/>
    </row>
    <row r="9" spans="1:18" s="77" customFormat="1" ht="15" customHeight="1">
      <c r="A9" s="78"/>
      <c r="B9" s="78"/>
      <c r="C9" s="79"/>
      <c r="D9" s="80"/>
      <c r="E9" s="78"/>
      <c r="F9" s="78"/>
      <c r="G9" s="78"/>
      <c r="H9" s="78"/>
      <c r="I9" s="78"/>
      <c r="J9" s="80" t="s">
        <v>16</v>
      </c>
      <c r="K9" s="75"/>
      <c r="L9" s="75"/>
      <c r="M9" s="75"/>
      <c r="N9" s="76"/>
    </row>
    <row r="10" spans="1:18" ht="15" customHeight="1">
      <c r="A10" s="81" t="s">
        <v>17</v>
      </c>
      <c r="B10" s="81" t="s">
        <v>18</v>
      </c>
      <c r="C10" s="81" t="s">
        <v>19</v>
      </c>
      <c r="D10" s="81" t="s">
        <v>20</v>
      </c>
      <c r="E10" s="81" t="s">
        <v>21</v>
      </c>
      <c r="F10" s="81" t="s">
        <v>22</v>
      </c>
      <c r="G10" s="81" t="s">
        <v>23</v>
      </c>
      <c r="H10" s="81" t="s">
        <v>24</v>
      </c>
      <c r="I10" s="81" t="s">
        <v>25</v>
      </c>
      <c r="J10" s="81" t="s">
        <v>26</v>
      </c>
    </row>
    <row r="11" spans="1:18" ht="15" customHeight="1">
      <c r="A11" s="82"/>
      <c r="B11" s="82" t="s">
        <v>27</v>
      </c>
      <c r="C11" s="83" t="s">
        <v>28</v>
      </c>
      <c r="D11" s="83" t="s">
        <v>28</v>
      </c>
      <c r="E11" s="83"/>
      <c r="F11" s="83" t="s">
        <v>27</v>
      </c>
      <c r="G11" s="83" t="s">
        <v>27</v>
      </c>
      <c r="H11" s="83" t="s">
        <v>27</v>
      </c>
      <c r="I11" s="83" t="s">
        <v>27</v>
      </c>
      <c r="J11" s="83" t="s">
        <v>28</v>
      </c>
      <c r="L11" s="84"/>
      <c r="M11" s="84"/>
    </row>
    <row r="12" spans="1:18" ht="63" customHeight="1" thickBot="1">
      <c r="A12" s="99" t="str">
        <f>IF('様式6-3(1)'!I16="○","・研修体制の構築費用","")&amp;CHAR(10)&amp;IF('様式6-3(1)'!I17="○","・研修受講費用","")&amp;CHAR(10)&amp;IF('様式6-3(1)'!I18="○","・その他研修体制の構築費用","")</f>
        <v xml:space="preserve">
・研修受講費用
</v>
      </c>
      <c r="B12" s="86">
        <f>'様式6-3(1)'!G45</f>
        <v>90000</v>
      </c>
      <c r="C12" s="579"/>
      <c r="D12" s="87">
        <f>B12-C12</f>
        <v>90000</v>
      </c>
      <c r="E12" s="88" t="s">
        <v>29</v>
      </c>
      <c r="F12" s="89">
        <v>100000</v>
      </c>
      <c r="G12" s="89">
        <f>ROUNDDOWN(IF(D12&lt;=F12,D12,F12),-3)</f>
        <v>90000</v>
      </c>
      <c r="H12" s="579">
        <v>90000</v>
      </c>
      <c r="I12" s="580"/>
      <c r="J12" s="89">
        <f>ROUNDDOWN(IF(G12&lt;H12,G12,H12)-I12,-3)</f>
        <v>90000</v>
      </c>
    </row>
    <row r="13" spans="1:18" ht="75" customHeight="1" thickBot="1">
      <c r="A13" s="291" t="s">
        <v>30</v>
      </c>
      <c r="B13" s="292"/>
      <c r="C13" s="292"/>
      <c r="D13" s="292"/>
      <c r="E13" s="292"/>
      <c r="F13" s="292"/>
      <c r="G13" s="292"/>
      <c r="H13" s="292"/>
      <c r="I13" s="293"/>
      <c r="J13" s="90">
        <f>J12</f>
        <v>90000</v>
      </c>
    </row>
    <row r="14" spans="1:18" ht="11.25" customHeight="1">
      <c r="A14" s="68"/>
      <c r="B14" s="68"/>
      <c r="C14" s="68"/>
      <c r="D14" s="68"/>
      <c r="E14" s="68"/>
      <c r="F14" s="68"/>
      <c r="G14" s="68"/>
      <c r="H14" s="68"/>
      <c r="I14" s="68"/>
      <c r="J14" s="68"/>
    </row>
    <row r="15" spans="1:18" ht="17.25" customHeight="1">
      <c r="A15" s="69" t="s">
        <v>31</v>
      </c>
      <c r="B15" s="68"/>
      <c r="C15" s="68"/>
      <c r="D15" s="68"/>
      <c r="E15" s="68"/>
      <c r="F15" s="68"/>
      <c r="G15" s="68"/>
      <c r="H15" s="68"/>
      <c r="I15" s="68"/>
      <c r="J15" s="68"/>
    </row>
    <row r="16" spans="1:18" s="95" customFormat="1" ht="14.25">
      <c r="A16" s="94" t="s">
        <v>32</v>
      </c>
      <c r="B16" s="94"/>
      <c r="C16" s="68"/>
      <c r="D16" s="68"/>
      <c r="E16" s="68"/>
      <c r="F16" s="68"/>
      <c r="G16" s="68"/>
      <c r="H16" s="68"/>
      <c r="I16" s="68"/>
      <c r="J16" s="68"/>
    </row>
    <row r="17" spans="1:10" ht="14.25">
      <c r="A17" s="69" t="s">
        <v>33</v>
      </c>
      <c r="C17" s="68"/>
      <c r="D17" s="68"/>
      <c r="E17" s="68"/>
      <c r="F17" s="68"/>
      <c r="G17" s="68"/>
      <c r="H17" s="68"/>
      <c r="I17" s="68"/>
      <c r="J17" s="68"/>
    </row>
    <row r="18" spans="1:10" ht="14.25">
      <c r="A18" s="69" t="s">
        <v>34</v>
      </c>
      <c r="C18" s="68"/>
      <c r="D18" s="68"/>
      <c r="E18" s="68"/>
      <c r="F18" s="68"/>
      <c r="G18" s="68"/>
      <c r="H18" s="68"/>
      <c r="I18" s="68"/>
      <c r="J18" s="68"/>
    </row>
    <row r="19" spans="1:10">
      <c r="A19" s="69" t="s">
        <v>35</v>
      </c>
    </row>
    <row r="20" spans="1:10" ht="14.25">
      <c r="A20" s="69" t="s">
        <v>36</v>
      </c>
      <c r="C20" s="68"/>
      <c r="D20" s="68"/>
      <c r="E20" s="68"/>
      <c r="F20" s="68"/>
      <c r="G20" s="68"/>
      <c r="H20" s="68"/>
      <c r="I20" s="68"/>
      <c r="J20" s="68"/>
    </row>
  </sheetData>
  <sheetProtection algorithmName="SHA-512" hashValue="LCi9QKoLXXZhmq5W8DBiaTyshG3Ahvi/mFOyZaz/5PkrLbLYtnuGGaJT3PR9VFIC5vhtf6jC62N6lhDbpSWyyQ==" saltValue="dcXk/JDCydK3A5JkYtpLEg==" spinCount="100000" sheet="1" objects="1" scenarios="1"/>
  <mergeCells count="7">
    <mergeCell ref="L3:R8"/>
    <mergeCell ref="A13:I13"/>
    <mergeCell ref="A2:J2"/>
    <mergeCell ref="I4:J4"/>
    <mergeCell ref="I5:J5"/>
    <mergeCell ref="I6:J6"/>
    <mergeCell ref="A7:D7"/>
  </mergeCells>
  <phoneticPr fontId="4"/>
  <dataValidations count="1">
    <dataValidation imeMode="halfAlpha" allowBlank="1" showInputMessage="1" showErrorMessage="1" sqref="C12 H12:I12"/>
  </dataValidations>
  <printOptions horizontalCentered="1"/>
  <pageMargins left="0.70866141732283472" right="0.70866141732283472" top="0.35433070866141736" bottom="0.35433070866141736" header="0.31496062992125984" footer="0.31496062992125984"/>
  <pageSetup paperSize="9" scale="70"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 id="{A05157CD-0DB1-4664-8DEB-2F312851D355}">
            <xm:f>A_基本情報入力シート!$D$27="はい"</xm:f>
            <x14:dxf>
              <font>
                <color rgb="FFFF0000"/>
              </font>
              <fill>
                <patternFill>
                  <bgColor rgb="FFFFFF99"/>
                </patternFill>
              </fill>
            </x14:dxf>
          </x14:cfRule>
          <xm:sqref>C12 H12:I12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5"/>
  <sheetViews>
    <sheetView showGridLines="0" view="pageBreakPreview" zoomScale="75" zoomScaleNormal="85" zoomScaleSheetLayoutView="75" workbookViewId="0">
      <selection activeCell="C12" sqref="C12"/>
    </sheetView>
  </sheetViews>
  <sheetFormatPr defaultRowHeight="13.5"/>
  <cols>
    <col min="1" max="2" width="19.625" style="69" customWidth="1"/>
    <col min="3" max="10" width="18.75" style="69" customWidth="1"/>
    <col min="11" max="11" width="9" style="69"/>
    <col min="12" max="12" width="10" style="69" bestFit="1" customWidth="1"/>
    <col min="13" max="13" width="11" style="69" customWidth="1"/>
    <col min="14" max="14" width="10" style="69" bestFit="1" customWidth="1"/>
    <col min="15" max="16384" width="9" style="69"/>
  </cols>
  <sheetData>
    <row r="1" spans="1:18" ht="18.75" customHeight="1">
      <c r="A1" s="68" t="s">
        <v>37</v>
      </c>
      <c r="B1" s="68"/>
    </row>
    <row r="2" spans="1:18" ht="30" customHeight="1">
      <c r="A2" s="294" t="s">
        <v>1</v>
      </c>
      <c r="B2" s="294"/>
      <c r="C2" s="294"/>
      <c r="D2" s="294"/>
      <c r="E2" s="294"/>
      <c r="F2" s="294"/>
      <c r="G2" s="294"/>
      <c r="H2" s="294"/>
      <c r="I2" s="294"/>
      <c r="J2" s="294"/>
      <c r="K2" s="70"/>
      <c r="L2" s="70"/>
      <c r="M2" s="70"/>
    </row>
    <row r="3" spans="1:18" ht="18.75" customHeight="1">
      <c r="A3" s="186"/>
      <c r="B3" s="186"/>
      <c r="C3" s="186"/>
      <c r="D3" s="186"/>
      <c r="E3" s="186"/>
      <c r="F3" s="186"/>
      <c r="G3" s="186"/>
      <c r="H3" s="186"/>
      <c r="I3" s="186"/>
      <c r="J3" s="186"/>
      <c r="K3" s="70"/>
      <c r="L3" s="290" t="str">
        <f>IF(A_基本情報入力シート!D28="はい","黄色のセルに入力が必要です。"&amp;CHAR(10)&amp;"色がついていないセルは自動入力ですので入力は不要です。","入力は不要です。")</f>
        <v>黄色のセルに入力が必要です。
色がついていないセルは自動入力ですので入力は不要です。</v>
      </c>
      <c r="M3" s="290"/>
      <c r="N3" s="290"/>
      <c r="O3" s="290"/>
      <c r="P3" s="290"/>
      <c r="Q3" s="290"/>
      <c r="R3" s="290"/>
    </row>
    <row r="4" spans="1:18" ht="18.75" customHeight="1">
      <c r="A4" s="186"/>
      <c r="B4" s="186"/>
      <c r="C4" s="186"/>
      <c r="D4" s="186"/>
      <c r="H4" s="71" t="s">
        <v>2</v>
      </c>
      <c r="I4" s="295">
        <f>A_基本情報入力シート!D14</f>
        <v>4000000000</v>
      </c>
      <c r="J4" s="295"/>
      <c r="K4" s="70"/>
      <c r="L4" s="290"/>
      <c r="M4" s="290"/>
      <c r="N4" s="290"/>
      <c r="O4" s="290"/>
      <c r="P4" s="290"/>
      <c r="Q4" s="290"/>
      <c r="R4" s="290"/>
    </row>
    <row r="5" spans="1:18" ht="18.75" customHeight="1">
      <c r="A5" s="72"/>
      <c r="B5" s="72"/>
      <c r="C5" s="72"/>
      <c r="D5" s="72"/>
      <c r="H5" s="71" t="s">
        <v>3</v>
      </c>
      <c r="I5" s="296" t="str">
        <f>A_基本情報入力シート!D13</f>
        <v>ヘルパーステーション　福岡県庁</v>
      </c>
      <c r="J5" s="296"/>
      <c r="K5" s="70"/>
      <c r="L5" s="290"/>
      <c r="M5" s="290"/>
      <c r="N5" s="290"/>
      <c r="O5" s="290"/>
      <c r="P5" s="290"/>
      <c r="Q5" s="290"/>
      <c r="R5" s="290"/>
    </row>
    <row r="6" spans="1:18" ht="18.75" customHeight="1">
      <c r="A6" s="72"/>
      <c r="B6" s="72"/>
      <c r="C6" s="72"/>
      <c r="D6" s="72"/>
      <c r="H6" s="98" t="s">
        <v>4</v>
      </c>
      <c r="I6" s="296" t="str">
        <f>A_基本情報入力シート!D19</f>
        <v>訪問介護</v>
      </c>
      <c r="J6" s="296"/>
      <c r="K6" s="70"/>
      <c r="L6" s="290"/>
      <c r="M6" s="290"/>
      <c r="N6" s="290"/>
      <c r="O6" s="290"/>
      <c r="P6" s="290"/>
      <c r="Q6" s="290"/>
      <c r="R6" s="290"/>
    </row>
    <row r="7" spans="1:18" ht="18.75" customHeight="1">
      <c r="A7" s="297" t="s">
        <v>38</v>
      </c>
      <c r="B7" s="297"/>
      <c r="C7" s="297"/>
      <c r="D7" s="297"/>
      <c r="E7" s="68"/>
      <c r="F7" s="68"/>
      <c r="G7" s="68"/>
      <c r="H7" s="68"/>
      <c r="I7" s="68"/>
      <c r="J7" s="68"/>
      <c r="L7" s="290"/>
      <c r="M7" s="290"/>
      <c r="N7" s="290"/>
      <c r="O7" s="290"/>
      <c r="P7" s="290"/>
      <c r="Q7" s="290"/>
      <c r="R7" s="290"/>
    </row>
    <row r="8" spans="1:18" s="77" customFormat="1" ht="60" customHeight="1">
      <c r="A8" s="74" t="s">
        <v>6</v>
      </c>
      <c r="B8" s="74" t="s">
        <v>7</v>
      </c>
      <c r="C8" s="74" t="s">
        <v>8</v>
      </c>
      <c r="D8" s="74" t="s">
        <v>9</v>
      </c>
      <c r="E8" s="74" t="s">
        <v>10</v>
      </c>
      <c r="F8" s="74" t="s">
        <v>11</v>
      </c>
      <c r="G8" s="74" t="s">
        <v>12</v>
      </c>
      <c r="H8" s="74" t="s">
        <v>13</v>
      </c>
      <c r="I8" s="74" t="s">
        <v>14</v>
      </c>
      <c r="J8" s="74" t="s">
        <v>15</v>
      </c>
      <c r="K8" s="75"/>
      <c r="L8" s="290"/>
      <c r="M8" s="290"/>
      <c r="N8" s="290"/>
      <c r="O8" s="290"/>
      <c r="P8" s="290"/>
      <c r="Q8" s="290"/>
      <c r="R8" s="290"/>
    </row>
    <row r="9" spans="1:18" s="77" customFormat="1" ht="15" customHeight="1">
      <c r="A9" s="78"/>
      <c r="B9" s="78"/>
      <c r="C9" s="79"/>
      <c r="D9" s="80"/>
      <c r="E9" s="78"/>
      <c r="F9" s="78"/>
      <c r="G9" s="78"/>
      <c r="H9" s="78"/>
      <c r="I9" s="78"/>
      <c r="J9" s="80" t="s">
        <v>16</v>
      </c>
      <c r="K9" s="75"/>
      <c r="L9" s="75"/>
      <c r="M9" s="75"/>
      <c r="N9" s="76"/>
    </row>
    <row r="10" spans="1:18" ht="15" customHeight="1">
      <c r="A10" s="81" t="s">
        <v>39</v>
      </c>
      <c r="B10" s="81" t="s">
        <v>40</v>
      </c>
      <c r="C10" s="81" t="s">
        <v>41</v>
      </c>
      <c r="D10" s="81" t="s">
        <v>42</v>
      </c>
      <c r="E10" s="81" t="s">
        <v>43</v>
      </c>
      <c r="F10" s="81" t="s">
        <v>44</v>
      </c>
      <c r="G10" s="81" t="s">
        <v>45</v>
      </c>
      <c r="H10" s="81" t="s">
        <v>46</v>
      </c>
      <c r="I10" s="81" t="s">
        <v>47</v>
      </c>
      <c r="J10" s="81" t="s">
        <v>48</v>
      </c>
    </row>
    <row r="11" spans="1:18" ht="15" customHeight="1">
      <c r="A11" s="82"/>
      <c r="B11" s="82" t="s">
        <v>27</v>
      </c>
      <c r="C11" s="83" t="s">
        <v>28</v>
      </c>
      <c r="D11" s="83" t="s">
        <v>28</v>
      </c>
      <c r="E11" s="83"/>
      <c r="F11" s="83" t="s">
        <v>27</v>
      </c>
      <c r="G11" s="83" t="s">
        <v>27</v>
      </c>
      <c r="H11" s="83" t="s">
        <v>27</v>
      </c>
      <c r="I11" s="83" t="s">
        <v>27</v>
      </c>
      <c r="J11" s="83" t="s">
        <v>28</v>
      </c>
      <c r="L11" s="84"/>
      <c r="M11" s="84"/>
    </row>
    <row r="12" spans="1:18" ht="63" customHeight="1" thickBot="1">
      <c r="A12" s="99" t="s">
        <v>392</v>
      </c>
      <c r="B12" s="86">
        <f>'様式6-3(2)'!AC38</f>
        <v>327500</v>
      </c>
      <c r="C12" s="580"/>
      <c r="D12" s="87">
        <f>B12-C12</f>
        <v>327500</v>
      </c>
      <c r="E12" s="88" t="s">
        <v>29</v>
      </c>
      <c r="F12" s="89">
        <f>'様式6-3(2)'!AC38</f>
        <v>327500</v>
      </c>
      <c r="G12" s="89">
        <f>ROUNDDOWN(IF(D12&lt;=F12,D12,F12),-3)</f>
        <v>327000</v>
      </c>
      <c r="H12" s="579">
        <v>327000</v>
      </c>
      <c r="I12" s="580"/>
      <c r="J12" s="89">
        <f>ROUNDDOWN(IF(G12&lt;H12,G12,H12)-I12,-3)</f>
        <v>327000</v>
      </c>
    </row>
    <row r="13" spans="1:18" ht="75" customHeight="1" thickBot="1">
      <c r="A13" s="291" t="s">
        <v>30</v>
      </c>
      <c r="B13" s="292"/>
      <c r="C13" s="292"/>
      <c r="D13" s="292"/>
      <c r="E13" s="292"/>
      <c r="F13" s="292"/>
      <c r="G13" s="292"/>
      <c r="H13" s="292"/>
      <c r="I13" s="293"/>
      <c r="J13" s="90">
        <f>J12</f>
        <v>327000</v>
      </c>
    </row>
    <row r="14" spans="1:18" ht="11.25" customHeight="1">
      <c r="A14" s="68"/>
      <c r="B14" s="68"/>
      <c r="C14" s="68"/>
      <c r="D14" s="68"/>
      <c r="E14" s="68"/>
      <c r="F14" s="68"/>
      <c r="G14" s="68"/>
      <c r="H14" s="68"/>
      <c r="I14" s="68"/>
      <c r="J14" s="68"/>
    </row>
    <row r="15" spans="1:18" ht="16.5" customHeight="1">
      <c r="A15" s="69" t="s">
        <v>49</v>
      </c>
      <c r="B15" s="68"/>
      <c r="C15" s="68"/>
      <c r="D15" s="68"/>
      <c r="E15" s="68"/>
      <c r="F15" s="68"/>
      <c r="G15" s="68"/>
      <c r="H15" s="68"/>
      <c r="I15" s="68"/>
      <c r="J15" s="68"/>
    </row>
    <row r="16" spans="1:18" s="95" customFormat="1" ht="14.25">
      <c r="A16" s="94" t="s">
        <v>32</v>
      </c>
      <c r="B16" s="94"/>
      <c r="C16" s="68"/>
      <c r="D16" s="68"/>
      <c r="E16" s="68"/>
      <c r="F16" s="68"/>
      <c r="G16" s="68"/>
      <c r="H16" s="68"/>
      <c r="I16" s="68"/>
      <c r="J16" s="68"/>
    </row>
    <row r="17" spans="1:12" ht="14.25">
      <c r="A17" s="69" t="s">
        <v>33</v>
      </c>
      <c r="C17" s="68"/>
      <c r="D17" s="68"/>
      <c r="E17" s="68"/>
      <c r="F17" s="68"/>
      <c r="G17" s="68"/>
      <c r="H17" s="68"/>
      <c r="I17" s="68"/>
      <c r="J17" s="68"/>
    </row>
    <row r="18" spans="1:12" s="95" customFormat="1" ht="14.25">
      <c r="A18" s="69" t="s">
        <v>50</v>
      </c>
      <c r="B18" s="94"/>
      <c r="C18" s="94"/>
      <c r="D18" s="68"/>
      <c r="E18" s="68"/>
      <c r="F18" s="68"/>
      <c r="G18" s="68"/>
      <c r="H18" s="68"/>
      <c r="I18" s="68"/>
      <c r="J18" s="68"/>
      <c r="K18" s="68"/>
      <c r="L18" s="68"/>
    </row>
    <row r="19" spans="1:12" ht="14.25">
      <c r="B19" s="298" t="s">
        <v>51</v>
      </c>
      <c r="C19" s="299"/>
      <c r="D19" s="100" t="s">
        <v>52</v>
      </c>
      <c r="E19" s="100" t="s">
        <v>11</v>
      </c>
      <c r="F19" s="101"/>
      <c r="G19" s="102"/>
      <c r="H19" s="68"/>
      <c r="I19" s="68"/>
      <c r="J19" s="68"/>
      <c r="K19" s="68"/>
      <c r="L19" s="68"/>
    </row>
    <row r="20" spans="1:12" ht="14.25">
      <c r="B20" s="300" t="s">
        <v>53</v>
      </c>
      <c r="C20" s="301"/>
      <c r="D20" s="103" t="s">
        <v>54</v>
      </c>
      <c r="E20" s="104">
        <v>3500</v>
      </c>
      <c r="F20" s="105"/>
      <c r="G20" s="102"/>
      <c r="H20" s="68"/>
      <c r="I20" s="68"/>
      <c r="J20" s="68"/>
      <c r="K20" s="68"/>
      <c r="L20" s="68"/>
    </row>
    <row r="21" spans="1:12" ht="14.25">
      <c r="B21" s="302"/>
      <c r="C21" s="303"/>
      <c r="D21" s="103" t="s">
        <v>55</v>
      </c>
      <c r="E21" s="104">
        <v>5000</v>
      </c>
      <c r="F21" s="105"/>
      <c r="G21" s="68"/>
      <c r="H21" s="68"/>
      <c r="I21" s="68"/>
      <c r="J21" s="68"/>
      <c r="K21" s="68"/>
      <c r="L21" s="68"/>
    </row>
    <row r="22" spans="1:12" ht="14.25">
      <c r="B22" s="300" t="s">
        <v>56</v>
      </c>
      <c r="C22" s="301"/>
      <c r="D22" s="103" t="s">
        <v>54</v>
      </c>
      <c r="E22" s="104">
        <v>2500</v>
      </c>
      <c r="F22" s="105"/>
      <c r="G22" s="68"/>
      <c r="H22" s="68"/>
      <c r="I22" s="68"/>
      <c r="J22" s="68"/>
      <c r="K22" s="68"/>
      <c r="L22" s="68"/>
    </row>
    <row r="23" spans="1:12" ht="14.25">
      <c r="B23" s="302"/>
      <c r="C23" s="303"/>
      <c r="D23" s="103" t="s">
        <v>55</v>
      </c>
      <c r="E23" s="104">
        <v>4000</v>
      </c>
      <c r="F23" s="105"/>
      <c r="G23" s="68"/>
      <c r="H23" s="68"/>
      <c r="I23" s="68"/>
      <c r="J23" s="68"/>
      <c r="K23" s="68"/>
      <c r="L23" s="68"/>
    </row>
    <row r="24" spans="1:12">
      <c r="A24" s="69" t="s">
        <v>35</v>
      </c>
    </row>
    <row r="25" spans="1:12" ht="14.25">
      <c r="A25" s="69" t="s">
        <v>36</v>
      </c>
      <c r="C25" s="68"/>
      <c r="D25" s="68"/>
      <c r="E25" s="68"/>
      <c r="F25" s="68"/>
      <c r="G25" s="68"/>
      <c r="H25" s="68"/>
      <c r="I25" s="68"/>
      <c r="J25" s="68"/>
    </row>
  </sheetData>
  <sheetProtection algorithmName="SHA-512" hashValue="S+EDTY9bOIb5E4GPqNmAC8/tzxg76YDR9Tw/UHTZPhHbipnSQ864oLt4HLzW39H+xMlJzRactSGxlkPuZXMxlw==" saltValue="B3QgPtL0f8D8OyXf/NvVNg==" spinCount="100000" sheet="1" objects="1" scenarios="1"/>
  <mergeCells count="10">
    <mergeCell ref="L3:R8"/>
    <mergeCell ref="B19:C19"/>
    <mergeCell ref="B20:C21"/>
    <mergeCell ref="B22:C23"/>
    <mergeCell ref="A2:J2"/>
    <mergeCell ref="I4:J4"/>
    <mergeCell ref="I5:J5"/>
    <mergeCell ref="I6:J6"/>
    <mergeCell ref="A7:D7"/>
    <mergeCell ref="A13:I13"/>
  </mergeCells>
  <phoneticPr fontId="4"/>
  <dataValidations count="1">
    <dataValidation imeMode="halfAlpha" allowBlank="1" showInputMessage="1" showErrorMessage="1" sqref="C12 H12:I12"/>
  </dataValidations>
  <printOptions horizontalCentered="1"/>
  <pageMargins left="0.70866141732283472" right="0.70866141732283472" top="0.35433070866141736" bottom="0.35433070866141736" header="0.31496062992125984" footer="0.31496062992125984"/>
  <pageSetup paperSize="9" scale="70"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 id="{C928BDF4-2078-48D2-854E-67A0347A08BB}">
            <xm:f>A_基本情報入力シート!$D$28="はい"</xm:f>
            <x14:dxf>
              <font>
                <color rgb="FFFF0000"/>
              </font>
              <fill>
                <patternFill>
                  <bgColor rgb="FFFFFF99"/>
                </patternFill>
              </fill>
            </x14:dxf>
          </x14:cfRule>
          <xm:sqref>C12 H12:I12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0"/>
  <sheetViews>
    <sheetView showGridLines="0" view="pageBreakPreview" zoomScale="75" zoomScaleNormal="85" zoomScaleSheetLayoutView="75" workbookViewId="0">
      <selection activeCell="A12" sqref="A12"/>
    </sheetView>
  </sheetViews>
  <sheetFormatPr defaultRowHeight="13.5"/>
  <cols>
    <col min="1" max="2" width="19.625" style="69" customWidth="1"/>
    <col min="3" max="10" width="18.75" style="69" customWidth="1"/>
    <col min="11" max="11" width="9" style="69"/>
    <col min="12" max="12" width="10" style="69" bestFit="1" customWidth="1"/>
    <col min="13" max="13" width="11" style="69" customWidth="1"/>
    <col min="14" max="14" width="10" style="69" bestFit="1" customWidth="1"/>
    <col min="15" max="16384" width="9" style="69"/>
  </cols>
  <sheetData>
    <row r="1" spans="1:18" ht="18.75" customHeight="1">
      <c r="A1" s="68" t="s">
        <v>57</v>
      </c>
      <c r="B1" s="68"/>
    </row>
    <row r="2" spans="1:18" ht="30" customHeight="1">
      <c r="A2" s="294" t="s">
        <v>1</v>
      </c>
      <c r="B2" s="294"/>
      <c r="C2" s="294"/>
      <c r="D2" s="294"/>
      <c r="E2" s="294"/>
      <c r="F2" s="294"/>
      <c r="G2" s="294"/>
      <c r="H2" s="294"/>
      <c r="I2" s="294"/>
      <c r="J2" s="294"/>
      <c r="K2" s="70"/>
      <c r="L2" s="70"/>
      <c r="M2" s="70"/>
    </row>
    <row r="3" spans="1:18" ht="18.75" customHeight="1">
      <c r="A3" s="186"/>
      <c r="B3" s="186"/>
      <c r="C3" s="186"/>
      <c r="D3" s="186"/>
      <c r="E3" s="186"/>
      <c r="F3" s="186"/>
      <c r="G3" s="186"/>
      <c r="H3" s="186"/>
      <c r="I3" s="186"/>
      <c r="J3" s="186"/>
      <c r="K3" s="70"/>
      <c r="L3" s="290" t="str">
        <f>IF(A_基本情報入力シート!D29="はい","黄色のセルに入力が必要です。"&amp;CHAR(10)&amp;"色がついていないセルは自動入力ですので入力は不要です。","入力は不要です。")</f>
        <v>黄色のセルに入力が必要です。
色がついていないセルは自動入力ですので入力は不要です。</v>
      </c>
      <c r="M3" s="290"/>
      <c r="N3" s="290"/>
      <c r="O3" s="290"/>
      <c r="P3" s="290"/>
      <c r="Q3" s="290"/>
      <c r="R3" s="290"/>
    </row>
    <row r="4" spans="1:18" ht="18.75" customHeight="1">
      <c r="A4" s="186"/>
      <c r="B4" s="186"/>
      <c r="C4" s="186"/>
      <c r="D4" s="186"/>
      <c r="H4" s="71" t="s">
        <v>2</v>
      </c>
      <c r="I4" s="295">
        <f>A_基本情報入力シート!D14</f>
        <v>4000000000</v>
      </c>
      <c r="J4" s="295"/>
      <c r="K4" s="70"/>
      <c r="L4" s="290"/>
      <c r="M4" s="290"/>
      <c r="N4" s="290"/>
      <c r="O4" s="290"/>
      <c r="P4" s="290"/>
      <c r="Q4" s="290"/>
      <c r="R4" s="290"/>
    </row>
    <row r="5" spans="1:18" ht="18.75" customHeight="1">
      <c r="A5" s="72"/>
      <c r="B5" s="72"/>
      <c r="C5" s="72"/>
      <c r="D5" s="72"/>
      <c r="H5" s="71" t="s">
        <v>3</v>
      </c>
      <c r="I5" s="296" t="str">
        <f>A_基本情報入力シート!D13</f>
        <v>ヘルパーステーション　福岡県庁</v>
      </c>
      <c r="J5" s="296"/>
      <c r="K5" s="70"/>
      <c r="L5" s="290"/>
      <c r="M5" s="290"/>
      <c r="N5" s="290"/>
      <c r="O5" s="290"/>
      <c r="P5" s="290"/>
      <c r="Q5" s="290"/>
      <c r="R5" s="290"/>
    </row>
    <row r="6" spans="1:18" ht="18.75" customHeight="1">
      <c r="A6" s="72"/>
      <c r="B6" s="72"/>
      <c r="C6" s="72"/>
      <c r="D6" s="72"/>
      <c r="H6" s="98" t="s">
        <v>4</v>
      </c>
      <c r="I6" s="296" t="str">
        <f>A_基本情報入力シート!D19</f>
        <v>訪問介護</v>
      </c>
      <c r="J6" s="296"/>
      <c r="K6" s="70"/>
      <c r="L6" s="290"/>
      <c r="M6" s="290"/>
      <c r="N6" s="290"/>
      <c r="O6" s="290"/>
      <c r="P6" s="290"/>
      <c r="Q6" s="290"/>
      <c r="R6" s="290"/>
    </row>
    <row r="7" spans="1:18" ht="18.75" customHeight="1">
      <c r="A7" s="297" t="s">
        <v>58</v>
      </c>
      <c r="B7" s="297"/>
      <c r="C7" s="297"/>
      <c r="D7" s="297"/>
      <c r="E7" s="68"/>
      <c r="F7" s="68"/>
      <c r="G7" s="68"/>
      <c r="H7" s="68"/>
      <c r="I7" s="68"/>
      <c r="J7" s="68"/>
      <c r="L7" s="290"/>
      <c r="M7" s="290"/>
      <c r="N7" s="290"/>
      <c r="O7" s="290"/>
      <c r="P7" s="290"/>
      <c r="Q7" s="290"/>
      <c r="R7" s="290"/>
    </row>
    <row r="8" spans="1:18" s="77" customFormat="1" ht="60" customHeight="1">
      <c r="A8" s="74" t="s">
        <v>6</v>
      </c>
      <c r="B8" s="74" t="s">
        <v>7</v>
      </c>
      <c r="C8" s="74" t="s">
        <v>8</v>
      </c>
      <c r="D8" s="74" t="s">
        <v>9</v>
      </c>
      <c r="E8" s="74" t="s">
        <v>10</v>
      </c>
      <c r="F8" s="74" t="s">
        <v>11</v>
      </c>
      <c r="G8" s="74" t="s">
        <v>12</v>
      </c>
      <c r="H8" s="74" t="s">
        <v>13</v>
      </c>
      <c r="I8" s="74" t="s">
        <v>14</v>
      </c>
      <c r="J8" s="74" t="s">
        <v>15</v>
      </c>
      <c r="K8" s="75"/>
      <c r="L8" s="290"/>
      <c r="M8" s="290"/>
      <c r="N8" s="290"/>
      <c r="O8" s="290"/>
      <c r="P8" s="290"/>
      <c r="Q8" s="290"/>
      <c r="R8" s="290"/>
    </row>
    <row r="9" spans="1:18" s="77" customFormat="1" ht="15" customHeight="1">
      <c r="A9" s="78"/>
      <c r="B9" s="78"/>
      <c r="C9" s="79"/>
      <c r="D9" s="80"/>
      <c r="E9" s="78"/>
      <c r="F9" s="78"/>
      <c r="G9" s="78"/>
      <c r="H9" s="78"/>
      <c r="I9" s="78"/>
      <c r="J9" s="80" t="s">
        <v>16</v>
      </c>
      <c r="K9" s="75"/>
      <c r="L9" s="75"/>
      <c r="M9" s="75"/>
      <c r="N9" s="76"/>
    </row>
    <row r="10" spans="1:18" ht="15" customHeight="1">
      <c r="A10" s="81" t="s">
        <v>59</v>
      </c>
      <c r="B10" s="81" t="s">
        <v>60</v>
      </c>
      <c r="C10" s="81" t="s">
        <v>61</v>
      </c>
      <c r="D10" s="81" t="s">
        <v>62</v>
      </c>
      <c r="E10" s="81" t="s">
        <v>63</v>
      </c>
      <c r="F10" s="81" t="s">
        <v>64</v>
      </c>
      <c r="G10" s="81" t="s">
        <v>65</v>
      </c>
      <c r="H10" s="81" t="s">
        <v>66</v>
      </c>
      <c r="I10" s="81" t="s">
        <v>67</v>
      </c>
      <c r="J10" s="81" t="s">
        <v>68</v>
      </c>
    </row>
    <row r="11" spans="1:18" ht="15" customHeight="1">
      <c r="A11" s="82"/>
      <c r="B11" s="82" t="s">
        <v>27</v>
      </c>
      <c r="C11" s="83" t="s">
        <v>28</v>
      </c>
      <c r="D11" s="83" t="s">
        <v>28</v>
      </c>
      <c r="E11" s="83"/>
      <c r="F11" s="83" t="s">
        <v>27</v>
      </c>
      <c r="G11" s="83" t="s">
        <v>27</v>
      </c>
      <c r="H11" s="83" t="s">
        <v>27</v>
      </c>
      <c r="I11" s="83" t="s">
        <v>27</v>
      </c>
      <c r="J11" s="83" t="s">
        <v>28</v>
      </c>
      <c r="L11" s="84"/>
      <c r="M11" s="84"/>
    </row>
    <row r="12" spans="1:18" ht="63" customHeight="1" thickBot="1">
      <c r="A12" s="581" t="s">
        <v>454</v>
      </c>
      <c r="B12" s="86">
        <f>'様式6-3(3)'!G61</f>
        <v>484500</v>
      </c>
      <c r="C12" s="580"/>
      <c r="D12" s="87">
        <f>B12-C12</f>
        <v>484500</v>
      </c>
      <c r="E12" s="88" t="s">
        <v>29</v>
      </c>
      <c r="F12" s="89">
        <f>'様式6-3(3)'!Z38</f>
        <v>300000</v>
      </c>
      <c r="G12" s="89">
        <f>ROUNDDOWN(IF(D12&lt;=F12,D12,F12),-3)</f>
        <v>300000</v>
      </c>
      <c r="H12" s="580">
        <v>300000</v>
      </c>
      <c r="I12" s="580"/>
      <c r="J12" s="89">
        <f>ROUNDDOWN(IF(G12&lt;H12,G12,H12)-I12,-3)</f>
        <v>300000</v>
      </c>
    </row>
    <row r="13" spans="1:18" ht="75" customHeight="1" thickBot="1">
      <c r="A13" s="291" t="s">
        <v>30</v>
      </c>
      <c r="B13" s="292"/>
      <c r="C13" s="292"/>
      <c r="D13" s="292"/>
      <c r="E13" s="292"/>
      <c r="F13" s="292"/>
      <c r="G13" s="292"/>
      <c r="H13" s="292"/>
      <c r="I13" s="293"/>
      <c r="J13" s="90">
        <f>J12</f>
        <v>300000</v>
      </c>
    </row>
    <row r="14" spans="1:18" ht="11.25" customHeight="1">
      <c r="A14" s="68"/>
      <c r="B14" s="68"/>
      <c r="C14" s="68"/>
      <c r="D14" s="68"/>
      <c r="E14" s="68"/>
      <c r="F14" s="68"/>
      <c r="G14" s="68"/>
      <c r="H14" s="68"/>
      <c r="I14" s="68"/>
      <c r="J14" s="68"/>
    </row>
    <row r="15" spans="1:18" ht="16.5" customHeight="1">
      <c r="A15" s="69" t="s">
        <v>49</v>
      </c>
      <c r="B15" s="68"/>
      <c r="C15" s="68"/>
      <c r="D15" s="68"/>
      <c r="E15" s="68"/>
      <c r="F15" s="68"/>
      <c r="G15" s="68"/>
      <c r="H15" s="68"/>
      <c r="I15" s="68"/>
      <c r="J15" s="68"/>
    </row>
    <row r="16" spans="1:18" s="95" customFormat="1" ht="14.25">
      <c r="A16" s="94" t="s">
        <v>32</v>
      </c>
      <c r="B16" s="94"/>
      <c r="C16" s="68"/>
      <c r="D16" s="68"/>
      <c r="E16" s="68"/>
      <c r="F16" s="68"/>
      <c r="G16" s="68"/>
      <c r="H16" s="68"/>
      <c r="I16" s="68"/>
      <c r="J16" s="68"/>
    </row>
    <row r="17" spans="1:10" ht="14.25">
      <c r="A17" s="69" t="s">
        <v>69</v>
      </c>
      <c r="C17" s="68"/>
      <c r="D17" s="68"/>
      <c r="E17" s="68"/>
      <c r="F17" s="68"/>
      <c r="G17" s="68"/>
      <c r="H17" s="68"/>
      <c r="I17" s="68"/>
      <c r="J17" s="68"/>
    </row>
    <row r="18" spans="1:10" ht="14.25">
      <c r="A18" s="69" t="s">
        <v>34</v>
      </c>
      <c r="C18" s="68"/>
      <c r="D18" s="68"/>
      <c r="E18" s="68"/>
      <c r="F18" s="68"/>
      <c r="G18" s="68"/>
      <c r="H18" s="68"/>
      <c r="I18" s="68"/>
      <c r="J18" s="68"/>
    </row>
    <row r="19" spans="1:10">
      <c r="A19" s="69" t="s">
        <v>35</v>
      </c>
    </row>
    <row r="20" spans="1:10" ht="14.25">
      <c r="A20" s="69" t="s">
        <v>36</v>
      </c>
      <c r="C20" s="68"/>
      <c r="D20" s="68"/>
      <c r="E20" s="68"/>
      <c r="F20" s="68"/>
      <c r="G20" s="68"/>
      <c r="H20" s="68"/>
      <c r="I20" s="68"/>
      <c r="J20" s="68"/>
    </row>
  </sheetData>
  <sheetProtection algorithmName="SHA-512" hashValue="j/9Og6ND6XXssRH4DJWVMf+n4U1GAy0L5UanozW1k4YOw9IChH4p398gxK/q7SNyCCQcT0f4m7zqIqEYoxdhrg==" saltValue="J7OG+4d8H1p1+TOGbXkXvg==" spinCount="100000" sheet="1" objects="1" scenarios="1"/>
  <mergeCells count="7">
    <mergeCell ref="L3:R8"/>
    <mergeCell ref="A13:I13"/>
    <mergeCell ref="A2:J2"/>
    <mergeCell ref="I4:J4"/>
    <mergeCell ref="I5:J5"/>
    <mergeCell ref="I6:J6"/>
    <mergeCell ref="A7:D7"/>
  </mergeCells>
  <phoneticPr fontId="4"/>
  <dataValidations count="1">
    <dataValidation imeMode="halfAlpha" allowBlank="1" showInputMessage="1" showErrorMessage="1" sqref="C12 H12:I12"/>
  </dataValidations>
  <printOptions horizontalCentered="1"/>
  <pageMargins left="0.70866141732283472" right="0.70866141732283472" top="0.35433070866141736" bottom="0.35433070866141736" header="0.31496062992125984" footer="0.31496062992125984"/>
  <pageSetup paperSize="9" scale="70"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 id="{B9A8424B-C3EC-4EFB-91DD-59324F2EA488}">
            <xm:f>A_基本情報入力シート!$D$29="はい"</xm:f>
            <x14:dxf>
              <font>
                <color rgb="FFFF0000"/>
              </font>
              <fill>
                <patternFill>
                  <bgColor rgb="FFFFFF99"/>
                </patternFill>
              </fill>
            </x14:dxf>
          </x14:cfRule>
          <xm:sqref>A12 C12 H12:I12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4"/>
  <sheetViews>
    <sheetView showGridLines="0" view="pageBreakPreview" zoomScale="75" zoomScaleNormal="85" zoomScaleSheetLayoutView="75" workbookViewId="0">
      <selection activeCell="D12" sqref="D12"/>
    </sheetView>
  </sheetViews>
  <sheetFormatPr defaultRowHeight="13.5"/>
  <cols>
    <col min="1" max="3" width="19.625" style="69" customWidth="1"/>
    <col min="4" max="11" width="18.75" style="69" customWidth="1"/>
    <col min="12" max="12" width="9" style="69"/>
    <col min="13" max="13" width="10" style="69" bestFit="1" customWidth="1"/>
    <col min="14" max="14" width="11" style="69" customWidth="1"/>
    <col min="15" max="15" width="10" style="69" bestFit="1" customWidth="1"/>
    <col min="16" max="16384" width="9" style="69"/>
  </cols>
  <sheetData>
    <row r="1" spans="1:19" ht="18.75" customHeight="1">
      <c r="A1" s="68" t="s">
        <v>70</v>
      </c>
      <c r="B1" s="68"/>
      <c r="C1" s="68"/>
    </row>
    <row r="2" spans="1:19" ht="30" customHeight="1">
      <c r="A2" s="294" t="s">
        <v>469</v>
      </c>
      <c r="B2" s="294"/>
      <c r="C2" s="294"/>
      <c r="D2" s="294"/>
      <c r="E2" s="294"/>
      <c r="F2" s="294"/>
      <c r="G2" s="294"/>
      <c r="H2" s="294"/>
      <c r="I2" s="294"/>
      <c r="J2" s="294"/>
      <c r="K2" s="294"/>
      <c r="L2" s="70"/>
      <c r="M2" s="70"/>
      <c r="N2" s="70"/>
    </row>
    <row r="3" spans="1:19" ht="18.75" customHeight="1">
      <c r="A3" s="186"/>
      <c r="B3" s="186"/>
      <c r="C3" s="186"/>
      <c r="D3" s="186"/>
      <c r="E3" s="186"/>
      <c r="F3" s="186"/>
      <c r="G3" s="186"/>
      <c r="H3" s="186"/>
      <c r="I3" s="186"/>
      <c r="J3" s="186"/>
      <c r="K3" s="186"/>
      <c r="L3" s="70"/>
      <c r="M3" s="290" t="str">
        <f>IF(AND(A_基本情報入力シート!D30="はい",A_基本情報入力シート!D32="代表法人"),"黄色のセルに入力が必要です。"&amp;CHAR(10)&amp;"色がついていないセルは自動入力ですので入力は不要です。","入力は不要です。")</f>
        <v>黄色のセルに入力が必要です。
色がついていないセルは自動入力ですので入力は不要です。</v>
      </c>
      <c r="N3" s="290"/>
      <c r="O3" s="290"/>
      <c r="P3" s="290"/>
      <c r="Q3" s="290"/>
      <c r="R3" s="290"/>
      <c r="S3" s="290"/>
    </row>
    <row r="4" spans="1:19" ht="18.75" customHeight="1">
      <c r="A4" s="186"/>
      <c r="B4" s="186"/>
      <c r="C4" s="186"/>
      <c r="D4" s="186"/>
      <c r="H4" s="186"/>
      <c r="I4" s="71" t="s">
        <v>2</v>
      </c>
      <c r="J4" s="295">
        <f>A_基本情報入力シート!D14</f>
        <v>4000000000</v>
      </c>
      <c r="K4" s="295"/>
      <c r="L4" s="70"/>
      <c r="M4" s="290"/>
      <c r="N4" s="290"/>
      <c r="O4" s="290"/>
      <c r="P4" s="290"/>
      <c r="Q4" s="290"/>
      <c r="R4" s="290"/>
      <c r="S4" s="290"/>
    </row>
    <row r="5" spans="1:19" ht="18.75" customHeight="1">
      <c r="A5" s="72"/>
      <c r="B5" s="72"/>
      <c r="C5" s="72"/>
      <c r="D5" s="72"/>
      <c r="H5" s="72"/>
      <c r="I5" s="71" t="s">
        <v>3</v>
      </c>
      <c r="J5" s="296" t="str">
        <f>A_基本情報入力シート!D13</f>
        <v>ヘルパーステーション　福岡県庁</v>
      </c>
      <c r="K5" s="296"/>
      <c r="L5" s="70"/>
      <c r="M5" s="290"/>
      <c r="N5" s="290"/>
      <c r="O5" s="290"/>
      <c r="P5" s="290"/>
      <c r="Q5" s="290"/>
      <c r="R5" s="290"/>
      <c r="S5" s="290"/>
    </row>
    <row r="6" spans="1:19" ht="18.75" customHeight="1">
      <c r="A6" s="72"/>
      <c r="B6" s="72"/>
      <c r="C6" s="72"/>
      <c r="D6" s="72"/>
      <c r="H6" s="73"/>
      <c r="I6" s="71" t="s">
        <v>4</v>
      </c>
      <c r="J6" s="296" t="str">
        <f>A_基本情報入力シート!D19</f>
        <v>訪問介護</v>
      </c>
      <c r="K6" s="296"/>
      <c r="L6" s="70"/>
      <c r="M6" s="290"/>
      <c r="N6" s="290"/>
      <c r="O6" s="290"/>
      <c r="P6" s="290"/>
      <c r="Q6" s="290"/>
      <c r="R6" s="290"/>
      <c r="S6" s="290"/>
    </row>
    <row r="7" spans="1:19" ht="18.75" customHeight="1">
      <c r="A7" s="297" t="s">
        <v>71</v>
      </c>
      <c r="B7" s="297"/>
      <c r="C7" s="297"/>
      <c r="D7" s="297"/>
      <c r="E7" s="297"/>
      <c r="F7" s="68"/>
      <c r="G7" s="68"/>
      <c r="H7" s="68"/>
      <c r="I7" s="68"/>
      <c r="J7" s="68"/>
      <c r="K7" s="68"/>
      <c r="M7" s="290"/>
      <c r="N7" s="290"/>
      <c r="O7" s="290"/>
      <c r="P7" s="290"/>
      <c r="Q7" s="290"/>
      <c r="R7" s="290"/>
      <c r="S7" s="290"/>
    </row>
    <row r="8" spans="1:19" s="77" customFormat="1" ht="72" customHeight="1">
      <c r="A8" s="74" t="s">
        <v>72</v>
      </c>
      <c r="B8" s="74" t="s">
        <v>73</v>
      </c>
      <c r="C8" s="74" t="s">
        <v>7</v>
      </c>
      <c r="D8" s="74" t="s">
        <v>8</v>
      </c>
      <c r="E8" s="74" t="s">
        <v>9</v>
      </c>
      <c r="F8" s="74" t="s">
        <v>10</v>
      </c>
      <c r="G8" s="74" t="s">
        <v>11</v>
      </c>
      <c r="H8" s="74" t="s">
        <v>74</v>
      </c>
      <c r="I8" s="74" t="s">
        <v>75</v>
      </c>
      <c r="J8" s="74" t="s">
        <v>76</v>
      </c>
      <c r="K8" s="74" t="s">
        <v>15</v>
      </c>
      <c r="L8" s="75"/>
      <c r="M8" s="290"/>
      <c r="N8" s="290"/>
      <c r="O8" s="290"/>
      <c r="P8" s="290"/>
      <c r="Q8" s="290"/>
      <c r="R8" s="290"/>
      <c r="S8" s="290"/>
    </row>
    <row r="9" spans="1:19" s="77" customFormat="1" ht="15" customHeight="1">
      <c r="A9" s="78"/>
      <c r="B9" s="78"/>
      <c r="C9" s="78"/>
      <c r="D9" s="79"/>
      <c r="E9" s="80"/>
      <c r="F9" s="78"/>
      <c r="G9" s="78"/>
      <c r="H9" s="80" t="s">
        <v>16</v>
      </c>
      <c r="I9" s="80"/>
      <c r="J9" s="80"/>
      <c r="K9" s="80"/>
      <c r="L9" s="75"/>
      <c r="M9" s="75"/>
      <c r="N9" s="75"/>
      <c r="O9" s="76"/>
    </row>
    <row r="10" spans="1:19" ht="15" customHeight="1">
      <c r="A10" s="81"/>
      <c r="B10" s="81" t="s">
        <v>77</v>
      </c>
      <c r="C10" s="81" t="s">
        <v>40</v>
      </c>
      <c r="D10" s="81" t="s">
        <v>78</v>
      </c>
      <c r="E10" s="81" t="s">
        <v>79</v>
      </c>
      <c r="F10" s="81" t="s">
        <v>80</v>
      </c>
      <c r="G10" s="81" t="s">
        <v>81</v>
      </c>
      <c r="H10" s="81" t="s">
        <v>82</v>
      </c>
      <c r="I10" s="81" t="s">
        <v>83</v>
      </c>
      <c r="J10" s="81" t="s">
        <v>84</v>
      </c>
      <c r="K10" s="81" t="s">
        <v>85</v>
      </c>
    </row>
    <row r="11" spans="1:19" ht="15" customHeight="1">
      <c r="A11" s="82"/>
      <c r="B11" s="82"/>
      <c r="C11" s="82"/>
      <c r="D11" s="83" t="s">
        <v>28</v>
      </c>
      <c r="E11" s="83" t="s">
        <v>28</v>
      </c>
      <c r="F11" s="83"/>
      <c r="G11" s="83" t="s">
        <v>27</v>
      </c>
      <c r="H11" s="83" t="s">
        <v>28</v>
      </c>
      <c r="I11" s="83" t="s">
        <v>28</v>
      </c>
      <c r="J11" s="83" t="s">
        <v>28</v>
      </c>
      <c r="K11" s="83" t="s">
        <v>28</v>
      </c>
      <c r="M11" s="84"/>
      <c r="N11" s="84"/>
    </row>
    <row r="12" spans="1:19" ht="63" customHeight="1" thickBot="1">
      <c r="A12" s="99" t="str">
        <f>A_基本情報入力シート!D31</f>
        <v>福岡県訪問介護等サービス体制強化事業グループ</v>
      </c>
      <c r="B12" s="85" t="str">
        <f>IF('様式6-3(4)①'!B22="○","○","")</f>
        <v>○</v>
      </c>
      <c r="C12" s="86">
        <f>'様式6-3(4)①'!G61</f>
        <v>396700</v>
      </c>
      <c r="D12" s="580"/>
      <c r="E12" s="87">
        <f>C12-D12</f>
        <v>396700</v>
      </c>
      <c r="F12" s="88" t="s">
        <v>29</v>
      </c>
      <c r="G12" s="89">
        <f>IF(B12="○",D21,D22)</f>
        <v>2000000</v>
      </c>
      <c r="H12" s="89">
        <f>ROUNDDOWN(IF(E12&lt;=G12,E12,G12),-3)</f>
        <v>396000</v>
      </c>
      <c r="I12" s="580">
        <v>396000</v>
      </c>
      <c r="J12" s="580"/>
      <c r="K12" s="89">
        <f>ROUNDDOWN(IF(H12&lt;I12,H12,I12)-J12,-3)</f>
        <v>396000</v>
      </c>
    </row>
    <row r="13" spans="1:19" ht="75" customHeight="1" thickBot="1">
      <c r="A13" s="291" t="s">
        <v>30</v>
      </c>
      <c r="B13" s="292"/>
      <c r="C13" s="292"/>
      <c r="D13" s="292"/>
      <c r="E13" s="292"/>
      <c r="F13" s="292"/>
      <c r="G13" s="292"/>
      <c r="H13" s="292"/>
      <c r="I13" s="292"/>
      <c r="J13" s="293"/>
      <c r="K13" s="90">
        <f>K12</f>
        <v>396000</v>
      </c>
    </row>
    <row r="14" spans="1:19" ht="11.25" customHeight="1">
      <c r="A14" s="68"/>
      <c r="B14" s="68"/>
      <c r="C14" s="68"/>
      <c r="D14" s="68"/>
      <c r="E14" s="68"/>
      <c r="F14" s="68"/>
      <c r="G14" s="68"/>
      <c r="H14" s="68"/>
      <c r="I14" s="68"/>
      <c r="J14" s="68"/>
      <c r="K14" s="68"/>
    </row>
    <row r="15" spans="1:19" ht="15" customHeight="1">
      <c r="A15" s="91" t="s">
        <v>86</v>
      </c>
      <c r="B15" s="92"/>
      <c r="C15" s="92"/>
      <c r="D15" s="92"/>
      <c r="E15" s="68"/>
      <c r="F15" s="68"/>
      <c r="G15" s="68"/>
      <c r="H15" s="68"/>
    </row>
    <row r="16" spans="1:19" ht="16.5" customHeight="1">
      <c r="A16" s="93" t="s">
        <v>87</v>
      </c>
      <c r="B16" s="68"/>
      <c r="C16" s="68"/>
      <c r="D16" s="68"/>
      <c r="E16" s="68"/>
      <c r="F16" s="68"/>
      <c r="G16" s="68"/>
      <c r="H16" s="68"/>
      <c r="I16" s="68"/>
      <c r="J16" s="68"/>
      <c r="K16" s="68"/>
    </row>
    <row r="17" spans="1:11" ht="16.5" customHeight="1">
      <c r="A17" s="94" t="s">
        <v>88</v>
      </c>
      <c r="B17" s="94"/>
      <c r="C17" s="68"/>
      <c r="D17" s="68"/>
      <c r="E17" s="68"/>
      <c r="F17" s="68"/>
      <c r="G17" s="68"/>
      <c r="H17" s="68"/>
      <c r="I17" s="68"/>
      <c r="J17" s="68"/>
      <c r="K17" s="68"/>
    </row>
    <row r="18" spans="1:11" s="95" customFormat="1" ht="14.25">
      <c r="A18" s="69" t="s">
        <v>89</v>
      </c>
      <c r="B18" s="69"/>
      <c r="C18" s="94"/>
      <c r="D18" s="68"/>
      <c r="E18" s="68"/>
      <c r="F18" s="68"/>
      <c r="G18" s="68"/>
      <c r="H18" s="68"/>
      <c r="I18" s="68"/>
      <c r="J18" s="68"/>
      <c r="K18" s="68"/>
    </row>
    <row r="19" spans="1:11" ht="14.25">
      <c r="A19" s="69" t="s">
        <v>90</v>
      </c>
      <c r="D19" s="68"/>
      <c r="E19" s="68"/>
      <c r="F19" s="68"/>
      <c r="G19" s="68"/>
      <c r="H19" s="68"/>
      <c r="I19" s="68"/>
      <c r="J19" s="68"/>
      <c r="K19" s="68"/>
    </row>
    <row r="20" spans="1:11">
      <c r="B20" s="304"/>
      <c r="C20" s="304"/>
      <c r="D20" s="96" t="s">
        <v>11</v>
      </c>
    </row>
    <row r="21" spans="1:11" ht="29.25" customHeight="1">
      <c r="B21" s="305" t="s">
        <v>91</v>
      </c>
      <c r="C21" s="305"/>
      <c r="D21" s="97">
        <v>2000000</v>
      </c>
    </row>
    <row r="22" spans="1:11" ht="29.25" customHeight="1">
      <c r="B22" s="305" t="s">
        <v>92</v>
      </c>
      <c r="C22" s="305"/>
      <c r="D22" s="97">
        <v>1500000</v>
      </c>
    </row>
    <row r="23" spans="1:11" ht="14.25">
      <c r="A23" s="69" t="s">
        <v>93</v>
      </c>
      <c r="D23" s="68"/>
      <c r="E23" s="68"/>
      <c r="F23" s="68"/>
      <c r="G23" s="68"/>
      <c r="H23" s="68"/>
      <c r="I23" s="68"/>
      <c r="J23" s="68"/>
      <c r="K23" s="68"/>
    </row>
    <row r="24" spans="1:11">
      <c r="A24" s="69" t="s">
        <v>94</v>
      </c>
    </row>
  </sheetData>
  <sheetProtection algorithmName="SHA-512" hashValue="OYeJyUvX9rYgNY/lvEa978Ao/lsjHE1rRYzeTVqaEMtcf1erSCgKHBTl2xefQmy4exQ3z9SR96EF+Xp7DbqcNw==" saltValue="0Fhu46a2jYays/miEB4Hcw==" spinCount="100000" sheet="1" objects="1" scenarios="1"/>
  <mergeCells count="10">
    <mergeCell ref="M3:S8"/>
    <mergeCell ref="B20:C20"/>
    <mergeCell ref="B21:C21"/>
    <mergeCell ref="B22:C22"/>
    <mergeCell ref="A2:K2"/>
    <mergeCell ref="J4:K4"/>
    <mergeCell ref="J5:K5"/>
    <mergeCell ref="J6:K6"/>
    <mergeCell ref="A7:E7"/>
    <mergeCell ref="A13:J13"/>
  </mergeCells>
  <phoneticPr fontId="4"/>
  <dataValidations count="1">
    <dataValidation imeMode="halfAlpha" allowBlank="1" showInputMessage="1" showErrorMessage="1" sqref="D12 I12 J12"/>
  </dataValidations>
  <printOptions horizontalCentered="1"/>
  <pageMargins left="0.70866141732283472" right="0.70866141732283472" top="0.35433070866141736" bottom="0.35433070866141736" header="0.31496062992125984" footer="0.31496062992125984"/>
  <pageSetup paperSize="9" scale="64"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 id="{BD2F85A9-7C7F-451F-84D9-E09826979C7B}">
            <xm:f>AND(A_基本情報入力シート!$D$30="はい",A_基本情報入力シート!$D$32="代表法人")</xm:f>
            <x14:dxf>
              <font>
                <color rgb="FFFF0000"/>
              </font>
              <fill>
                <patternFill>
                  <bgColor rgb="FFFFFF99"/>
                </patternFill>
              </fill>
            </x14:dxf>
          </x14:cfRule>
          <xm:sqref>D12 I12:J12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51"/>
  <sheetViews>
    <sheetView view="pageBreakPreview" zoomScale="115" zoomScaleNormal="100" zoomScaleSheetLayoutView="115" workbookViewId="0">
      <selection activeCell="K14" sqref="K14:L14"/>
    </sheetView>
  </sheetViews>
  <sheetFormatPr defaultColWidth="2.625" defaultRowHeight="15" customHeight="1"/>
  <cols>
    <col min="1" max="16384" width="2.625" style="61"/>
  </cols>
  <sheetData>
    <row r="1" spans="1:53" ht="15" customHeight="1">
      <c r="A1" s="61" t="s">
        <v>95</v>
      </c>
    </row>
    <row r="2" spans="1:53" ht="15" customHeight="1">
      <c r="A2" s="347" t="s">
        <v>96</v>
      </c>
      <c r="B2" s="347"/>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J2" s="306" t="str">
        <f>IF(A_基本情報入力シート!D27="はい","黄色のセルに入力が必要です。"&amp;CHAR(10)&amp;"下部にも入力箇所がございますので、最後まで入力をお願いします。"&amp;CHAR(10)&amp;"色がついていないセルは自動入力ですので入力は不要です。","入力は不要です。")</f>
        <v>黄色のセルに入力が必要です。
下部にも入力箇所がございますので、最後まで入力をお願いします。
色がついていないセルは自動入力ですので入力は不要です。</v>
      </c>
      <c r="AK2" s="306"/>
      <c r="AL2" s="306"/>
      <c r="AM2" s="306"/>
      <c r="AN2" s="306"/>
      <c r="AO2" s="306"/>
      <c r="AP2" s="306"/>
      <c r="AQ2" s="306"/>
      <c r="AR2" s="306"/>
      <c r="AS2" s="306"/>
      <c r="AT2" s="306"/>
      <c r="AU2" s="306"/>
      <c r="AV2" s="306"/>
      <c r="AW2" s="306"/>
      <c r="AX2" s="306"/>
      <c r="AY2" s="306"/>
      <c r="AZ2" s="306"/>
      <c r="BA2" s="306"/>
    </row>
    <row r="3" spans="1:53" ht="15" customHeight="1">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J3" s="306"/>
      <c r="AK3" s="306"/>
      <c r="AL3" s="306"/>
      <c r="AM3" s="306"/>
      <c r="AN3" s="306"/>
      <c r="AO3" s="306"/>
      <c r="AP3" s="306"/>
      <c r="AQ3" s="306"/>
      <c r="AR3" s="306"/>
      <c r="AS3" s="306"/>
      <c r="AT3" s="306"/>
      <c r="AU3" s="306"/>
      <c r="AV3" s="306"/>
      <c r="AW3" s="306"/>
      <c r="AX3" s="306"/>
      <c r="AY3" s="306"/>
      <c r="AZ3" s="306"/>
      <c r="BA3" s="306"/>
    </row>
    <row r="4" spans="1:53" ht="1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J4" s="306"/>
      <c r="AK4" s="306"/>
      <c r="AL4" s="306"/>
      <c r="AM4" s="306"/>
      <c r="AN4" s="306"/>
      <c r="AO4" s="306"/>
      <c r="AP4" s="306"/>
      <c r="AQ4" s="306"/>
      <c r="AR4" s="306"/>
      <c r="AS4" s="306"/>
      <c r="AT4" s="306"/>
      <c r="AU4" s="306"/>
      <c r="AV4" s="306"/>
      <c r="AW4" s="306"/>
      <c r="AX4" s="306"/>
      <c r="AY4" s="306"/>
      <c r="AZ4" s="306"/>
      <c r="BA4" s="306"/>
    </row>
    <row r="5" spans="1:53" ht="15" customHeight="1">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J5" s="306"/>
      <c r="AK5" s="306"/>
      <c r="AL5" s="306"/>
      <c r="AM5" s="306"/>
      <c r="AN5" s="306"/>
      <c r="AO5" s="306"/>
      <c r="AP5" s="306"/>
      <c r="AQ5" s="306"/>
      <c r="AR5" s="306"/>
      <c r="AS5" s="306"/>
      <c r="AT5" s="306"/>
      <c r="AU5" s="306"/>
      <c r="AV5" s="306"/>
      <c r="AW5" s="306"/>
      <c r="AX5" s="306"/>
      <c r="AY5" s="306"/>
      <c r="AZ5" s="306"/>
      <c r="BA5" s="306"/>
    </row>
    <row r="6" spans="1:53" ht="15" customHeight="1">
      <c r="A6" s="152" t="s">
        <v>97</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94"/>
      <c r="AJ6" s="306"/>
      <c r="AK6" s="306"/>
      <c r="AL6" s="306"/>
      <c r="AM6" s="306"/>
      <c r="AN6" s="306"/>
      <c r="AO6" s="306"/>
      <c r="AP6" s="306"/>
      <c r="AQ6" s="306"/>
      <c r="AR6" s="306"/>
      <c r="AS6" s="306"/>
      <c r="AT6" s="306"/>
      <c r="AU6" s="306"/>
      <c r="AV6" s="306"/>
      <c r="AW6" s="306"/>
      <c r="AX6" s="306"/>
      <c r="AY6" s="306"/>
      <c r="AZ6" s="306"/>
      <c r="BA6" s="306"/>
    </row>
    <row r="7" spans="1:53" ht="15" customHeight="1">
      <c r="A7" s="135"/>
      <c r="B7" s="331" t="s">
        <v>98</v>
      </c>
      <c r="C7" s="331"/>
      <c r="D7" s="331"/>
      <c r="E7" s="331"/>
      <c r="F7" s="331"/>
      <c r="G7" s="331"/>
      <c r="H7" s="331"/>
      <c r="I7" s="349" t="str">
        <f>A_基本情報入力シート!D13</f>
        <v>ヘルパーステーション　福岡県庁</v>
      </c>
      <c r="J7" s="349"/>
      <c r="K7" s="349"/>
      <c r="L7" s="349"/>
      <c r="M7" s="349"/>
      <c r="N7" s="349"/>
      <c r="O7" s="349"/>
      <c r="P7" s="349"/>
      <c r="Q7" s="349"/>
      <c r="R7" s="349"/>
      <c r="S7" s="349"/>
      <c r="T7" s="349"/>
      <c r="U7" s="349"/>
      <c r="V7" s="349"/>
      <c r="W7" s="349"/>
      <c r="X7" s="349"/>
      <c r="Y7" s="349"/>
      <c r="Z7" s="349"/>
      <c r="AA7" s="349"/>
      <c r="AB7" s="349"/>
      <c r="AC7" s="349"/>
      <c r="AD7" s="349"/>
      <c r="AE7" s="349"/>
      <c r="AF7" s="349"/>
      <c r="AG7" s="64"/>
      <c r="AJ7" s="306"/>
      <c r="AK7" s="306"/>
      <c r="AL7" s="306"/>
      <c r="AM7" s="306"/>
      <c r="AN7" s="306"/>
      <c r="AO7" s="306"/>
      <c r="AP7" s="306"/>
      <c r="AQ7" s="306"/>
      <c r="AR7" s="306"/>
      <c r="AS7" s="306"/>
      <c r="AT7" s="306"/>
      <c r="AU7" s="306"/>
      <c r="AV7" s="306"/>
      <c r="AW7" s="306"/>
      <c r="AX7" s="306"/>
      <c r="AY7" s="306"/>
      <c r="AZ7" s="306"/>
      <c r="BA7" s="306"/>
    </row>
    <row r="8" spans="1:53" ht="15" customHeight="1">
      <c r="A8" s="135"/>
      <c r="B8" s="344" t="s">
        <v>99</v>
      </c>
      <c r="C8" s="345"/>
      <c r="D8" s="345"/>
      <c r="E8" s="345"/>
      <c r="F8" s="345"/>
      <c r="G8" s="345"/>
      <c r="H8" s="346"/>
      <c r="I8" s="350" t="str">
        <f>A_基本情報入力シート!D19</f>
        <v>訪問介護</v>
      </c>
      <c r="J8" s="351"/>
      <c r="K8" s="351"/>
      <c r="L8" s="351"/>
      <c r="M8" s="351"/>
      <c r="N8" s="351"/>
      <c r="O8" s="351"/>
      <c r="P8" s="351"/>
      <c r="Q8" s="351"/>
      <c r="R8" s="352"/>
      <c r="S8" s="353" t="s">
        <v>100</v>
      </c>
      <c r="T8" s="354"/>
      <c r="U8" s="354"/>
      <c r="V8" s="354"/>
      <c r="W8" s="354"/>
      <c r="X8" s="354"/>
      <c r="Y8" s="355"/>
      <c r="Z8" s="356">
        <f>A_基本情報入力シート!D14</f>
        <v>4000000000</v>
      </c>
      <c r="AA8" s="357"/>
      <c r="AB8" s="357"/>
      <c r="AC8" s="357"/>
      <c r="AD8" s="357"/>
      <c r="AE8" s="357"/>
      <c r="AF8" s="358"/>
      <c r="AJ8" s="306"/>
      <c r="AK8" s="306"/>
      <c r="AL8" s="306"/>
      <c r="AM8" s="306"/>
      <c r="AN8" s="306"/>
      <c r="AO8" s="306"/>
      <c r="AP8" s="306"/>
      <c r="AQ8" s="306"/>
      <c r="AR8" s="306"/>
      <c r="AS8" s="306"/>
      <c r="AT8" s="306"/>
      <c r="AU8" s="306"/>
      <c r="AV8" s="306"/>
      <c r="AW8" s="306"/>
      <c r="AX8" s="306"/>
      <c r="AY8" s="306"/>
      <c r="AZ8" s="306"/>
      <c r="BA8" s="306"/>
    </row>
    <row r="9" spans="1:53" ht="15" customHeight="1">
      <c r="A9" s="136"/>
      <c r="B9" s="333" t="s">
        <v>101</v>
      </c>
      <c r="C9" s="334"/>
      <c r="D9" s="334"/>
      <c r="E9" s="334"/>
      <c r="F9" s="334"/>
      <c r="G9" s="334"/>
      <c r="H9" s="335"/>
      <c r="I9" s="137" t="s">
        <v>102</v>
      </c>
      <c r="J9" s="138"/>
      <c r="K9" s="138"/>
      <c r="L9" s="138"/>
      <c r="M9" s="310" t="str">
        <f>IF(A_基本情報入力シート!D15="","-",A_基本情報入力シート!D15)</f>
        <v>812-8577</v>
      </c>
      <c r="N9" s="310"/>
      <c r="O9" s="310"/>
      <c r="P9" s="310"/>
      <c r="Q9" s="310"/>
      <c r="R9" s="310"/>
      <c r="S9" s="138" t="s">
        <v>103</v>
      </c>
      <c r="T9" s="339"/>
      <c r="U9" s="339"/>
      <c r="V9" s="339"/>
      <c r="W9" s="339"/>
      <c r="X9" s="339"/>
      <c r="Y9" s="339"/>
      <c r="Z9" s="339"/>
      <c r="AA9" s="339"/>
      <c r="AB9" s="339"/>
      <c r="AC9" s="339"/>
      <c r="AD9" s="339"/>
      <c r="AE9" s="339"/>
      <c r="AF9" s="340"/>
      <c r="AJ9" s="306"/>
      <c r="AK9" s="306"/>
      <c r="AL9" s="306"/>
      <c r="AM9" s="306"/>
      <c r="AN9" s="306"/>
      <c r="AO9" s="306"/>
      <c r="AP9" s="306"/>
      <c r="AQ9" s="306"/>
      <c r="AR9" s="306"/>
      <c r="AS9" s="306"/>
      <c r="AT9" s="306"/>
      <c r="AU9" s="306"/>
      <c r="AV9" s="306"/>
      <c r="AW9" s="306"/>
      <c r="AX9" s="306"/>
      <c r="AY9" s="306"/>
      <c r="AZ9" s="306"/>
      <c r="BA9" s="306"/>
    </row>
    <row r="10" spans="1:53" ht="30" customHeight="1">
      <c r="A10" s="136"/>
      <c r="B10" s="336"/>
      <c r="C10" s="337"/>
      <c r="D10" s="337"/>
      <c r="E10" s="337"/>
      <c r="F10" s="337"/>
      <c r="G10" s="337"/>
      <c r="H10" s="338"/>
      <c r="I10" s="341" t="str">
        <f>A_基本情報入力シート!D16&amp;"　"&amp;A_基本情報入力シート!D17</f>
        <v>福岡県福岡市博多区東公園7番7号　</v>
      </c>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3"/>
    </row>
    <row r="11" spans="1:53" ht="15" customHeight="1">
      <c r="A11" s="135"/>
      <c r="B11" s="344" t="s">
        <v>104</v>
      </c>
      <c r="C11" s="345"/>
      <c r="D11" s="345"/>
      <c r="E11" s="345"/>
      <c r="F11" s="345"/>
      <c r="G11" s="345"/>
      <c r="H11" s="346"/>
      <c r="I11" s="312" t="s">
        <v>105</v>
      </c>
      <c r="J11" s="313"/>
      <c r="K11" s="313"/>
      <c r="L11" s="313"/>
      <c r="M11" s="315" t="str">
        <f>A_基本情報入力シート!D20</f>
        <v>092-643-3327</v>
      </c>
      <c r="N11" s="316"/>
      <c r="O11" s="316"/>
      <c r="P11" s="316"/>
      <c r="Q11" s="316"/>
      <c r="R11" s="317"/>
      <c r="S11" s="312" t="s">
        <v>106</v>
      </c>
      <c r="T11" s="313"/>
      <c r="U11" s="313"/>
      <c r="V11" s="314"/>
      <c r="W11" s="315" t="str">
        <f>A_基本情報入力シート!D21</f>
        <v>k-kaigojinzai@pref.fukuoka.lg.jp</v>
      </c>
      <c r="X11" s="316"/>
      <c r="Y11" s="316"/>
      <c r="Z11" s="316"/>
      <c r="AA11" s="316"/>
      <c r="AB11" s="316"/>
      <c r="AC11" s="316"/>
      <c r="AD11" s="316"/>
      <c r="AE11" s="316"/>
      <c r="AF11" s="317"/>
    </row>
    <row r="12" spans="1:53" ht="15" customHeight="1">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row>
    <row r="13" spans="1:53" ht="15" customHeight="1">
      <c r="A13" s="143" t="s">
        <v>107</v>
      </c>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row>
    <row r="14" spans="1:53" ht="15" customHeight="1">
      <c r="A14" s="141"/>
      <c r="B14" s="312" t="s">
        <v>108</v>
      </c>
      <c r="C14" s="313"/>
      <c r="D14" s="313"/>
      <c r="E14" s="313"/>
      <c r="F14" s="313"/>
      <c r="G14" s="313"/>
      <c r="H14" s="314"/>
      <c r="I14" s="315" t="s">
        <v>394</v>
      </c>
      <c r="J14" s="316"/>
      <c r="K14" s="316">
        <v>7</v>
      </c>
      <c r="L14" s="316"/>
      <c r="M14" s="191" t="s">
        <v>109</v>
      </c>
      <c r="N14" s="316">
        <v>5</v>
      </c>
      <c r="O14" s="316"/>
      <c r="P14" s="191" t="s">
        <v>110</v>
      </c>
      <c r="Q14" s="316">
        <v>1</v>
      </c>
      <c r="R14" s="316"/>
      <c r="S14" s="191" t="s">
        <v>111</v>
      </c>
      <c r="T14" s="191" t="s">
        <v>112</v>
      </c>
      <c r="U14" s="316" t="s">
        <v>394</v>
      </c>
      <c r="V14" s="316"/>
      <c r="W14" s="316">
        <v>7</v>
      </c>
      <c r="X14" s="316"/>
      <c r="Y14" s="191" t="s">
        <v>109</v>
      </c>
      <c r="Z14" s="316">
        <v>10</v>
      </c>
      <c r="AA14" s="316"/>
      <c r="AB14" s="191" t="s">
        <v>110</v>
      </c>
      <c r="AC14" s="316">
        <v>31</v>
      </c>
      <c r="AD14" s="316"/>
      <c r="AE14" s="191" t="s">
        <v>111</v>
      </c>
      <c r="AF14" s="192"/>
    </row>
    <row r="15" spans="1:53" ht="15" customHeight="1">
      <c r="A15" s="141"/>
      <c r="B15" s="318" t="s">
        <v>113</v>
      </c>
      <c r="C15" s="319"/>
      <c r="D15" s="319"/>
      <c r="E15" s="319"/>
      <c r="F15" s="319"/>
      <c r="G15" s="319"/>
      <c r="H15" s="320"/>
      <c r="I15" s="327" t="s">
        <v>114</v>
      </c>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9"/>
    </row>
    <row r="16" spans="1:53" ht="28.5" customHeight="1">
      <c r="A16" s="144"/>
      <c r="B16" s="321"/>
      <c r="C16" s="322"/>
      <c r="D16" s="322"/>
      <c r="E16" s="322"/>
      <c r="F16" s="322"/>
      <c r="G16" s="322"/>
      <c r="H16" s="323"/>
      <c r="I16" s="582"/>
      <c r="J16" s="330" t="s">
        <v>115</v>
      </c>
      <c r="K16" s="330"/>
      <c r="L16" s="330"/>
      <c r="M16" s="330"/>
      <c r="N16" s="330"/>
      <c r="O16" s="330"/>
      <c r="P16" s="330"/>
      <c r="Q16" s="330"/>
      <c r="R16" s="330"/>
      <c r="S16" s="330"/>
      <c r="T16" s="330"/>
      <c r="U16" s="330"/>
      <c r="V16" s="330"/>
      <c r="W16" s="330"/>
      <c r="X16" s="330"/>
      <c r="Y16" s="330"/>
      <c r="Z16" s="330"/>
      <c r="AA16" s="330"/>
      <c r="AB16" s="330"/>
      <c r="AC16" s="330"/>
      <c r="AD16" s="330"/>
      <c r="AE16" s="330"/>
      <c r="AF16" s="330"/>
    </row>
    <row r="17" spans="1:32" ht="15" customHeight="1">
      <c r="A17" s="144"/>
      <c r="B17" s="321"/>
      <c r="C17" s="322"/>
      <c r="D17" s="322"/>
      <c r="E17" s="322"/>
      <c r="F17" s="322"/>
      <c r="G17" s="322"/>
      <c r="H17" s="323"/>
      <c r="I17" s="582" t="s">
        <v>396</v>
      </c>
      <c r="J17" s="331" t="s">
        <v>116</v>
      </c>
      <c r="K17" s="331"/>
      <c r="L17" s="331"/>
      <c r="M17" s="331"/>
      <c r="N17" s="331"/>
      <c r="O17" s="331"/>
      <c r="P17" s="331"/>
      <c r="Q17" s="331"/>
      <c r="R17" s="331"/>
      <c r="S17" s="331"/>
      <c r="T17" s="331"/>
      <c r="U17" s="331"/>
      <c r="V17" s="331"/>
      <c r="W17" s="331"/>
      <c r="X17" s="331"/>
      <c r="Y17" s="331"/>
      <c r="Z17" s="331"/>
      <c r="AA17" s="331"/>
      <c r="AB17" s="331"/>
      <c r="AC17" s="331"/>
      <c r="AD17" s="331"/>
      <c r="AE17" s="331"/>
      <c r="AF17" s="331"/>
    </row>
    <row r="18" spans="1:32" ht="15" customHeight="1">
      <c r="A18" s="144"/>
      <c r="B18" s="321"/>
      <c r="C18" s="322"/>
      <c r="D18" s="322"/>
      <c r="E18" s="322"/>
      <c r="F18" s="322"/>
      <c r="G18" s="322"/>
      <c r="H18" s="323"/>
      <c r="I18" s="583"/>
      <c r="J18" s="332" t="s">
        <v>117</v>
      </c>
      <c r="K18" s="332"/>
      <c r="L18" s="332"/>
      <c r="M18" s="332"/>
      <c r="N18" s="332"/>
      <c r="O18" s="332"/>
      <c r="P18" s="332"/>
      <c r="Q18" s="332"/>
      <c r="R18" s="332"/>
      <c r="S18" s="332"/>
      <c r="T18" s="332"/>
      <c r="U18" s="332"/>
      <c r="V18" s="332"/>
      <c r="W18" s="332"/>
      <c r="X18" s="332"/>
      <c r="Y18" s="332"/>
      <c r="Z18" s="332"/>
      <c r="AA18" s="332"/>
      <c r="AB18" s="332"/>
      <c r="AC18" s="332"/>
      <c r="AD18" s="332"/>
      <c r="AE18" s="332"/>
      <c r="AF18" s="332"/>
    </row>
    <row r="19" spans="1:32" ht="15" customHeight="1">
      <c r="A19" s="144"/>
      <c r="B19" s="321"/>
      <c r="C19" s="322"/>
      <c r="D19" s="322"/>
      <c r="E19" s="322"/>
      <c r="F19" s="322"/>
      <c r="G19" s="322"/>
      <c r="H19" s="323"/>
      <c r="I19" s="583"/>
      <c r="J19" s="584" t="s">
        <v>118</v>
      </c>
      <c r="K19" s="585"/>
      <c r="L19" s="585"/>
      <c r="M19" s="585"/>
      <c r="N19" s="585"/>
      <c r="O19" s="585"/>
      <c r="P19" s="585"/>
      <c r="Q19" s="585"/>
      <c r="R19" s="585"/>
      <c r="S19" s="585"/>
      <c r="T19" s="585"/>
      <c r="U19" s="585"/>
      <c r="V19" s="585"/>
      <c r="W19" s="585"/>
      <c r="X19" s="585"/>
      <c r="Y19" s="585"/>
      <c r="Z19" s="585"/>
      <c r="AA19" s="585"/>
      <c r="AB19" s="585"/>
      <c r="AC19" s="585"/>
      <c r="AD19" s="585"/>
      <c r="AE19" s="585"/>
      <c r="AF19" s="586"/>
    </row>
    <row r="20" spans="1:32" ht="112.5" customHeight="1">
      <c r="A20" s="144"/>
      <c r="B20" s="324"/>
      <c r="C20" s="325"/>
      <c r="D20" s="325"/>
      <c r="E20" s="325"/>
      <c r="F20" s="325"/>
      <c r="G20" s="325"/>
      <c r="H20" s="326"/>
      <c r="I20" s="583"/>
      <c r="J20" s="587"/>
      <c r="K20" s="588"/>
      <c r="L20" s="588"/>
      <c r="M20" s="588"/>
      <c r="N20" s="588"/>
      <c r="O20" s="588"/>
      <c r="P20" s="588"/>
      <c r="Q20" s="588"/>
      <c r="R20" s="588"/>
      <c r="S20" s="588"/>
      <c r="T20" s="588"/>
      <c r="U20" s="588"/>
      <c r="V20" s="588"/>
      <c r="W20" s="588"/>
      <c r="X20" s="588"/>
      <c r="Y20" s="588"/>
      <c r="Z20" s="588"/>
      <c r="AA20" s="588"/>
      <c r="AB20" s="588"/>
      <c r="AC20" s="588"/>
      <c r="AD20" s="588"/>
      <c r="AE20" s="588"/>
      <c r="AF20" s="589"/>
    </row>
    <row r="21" spans="1:32" ht="15" customHeight="1">
      <c r="A21" s="144"/>
      <c r="B21" s="154" t="s">
        <v>119</v>
      </c>
      <c r="C21" s="190"/>
      <c r="D21" s="190"/>
      <c r="E21" s="190"/>
      <c r="F21" s="190"/>
      <c r="G21" s="190"/>
      <c r="H21" s="190"/>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row>
    <row r="22" spans="1:32" ht="15" customHeight="1">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row>
    <row r="23" spans="1:32" ht="15" customHeight="1">
      <c r="A23" s="144" t="s">
        <v>120</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311" t="s">
        <v>121</v>
      </c>
      <c r="AC23" s="311"/>
      <c r="AD23" s="311"/>
      <c r="AE23" s="311"/>
      <c r="AF23" s="311"/>
    </row>
    <row r="24" spans="1:32" ht="15" customHeight="1">
      <c r="A24" s="141"/>
      <c r="B24" s="312" t="s">
        <v>122</v>
      </c>
      <c r="C24" s="313"/>
      <c r="D24" s="313"/>
      <c r="E24" s="313"/>
      <c r="F24" s="313"/>
      <c r="G24" s="312" t="s">
        <v>123</v>
      </c>
      <c r="H24" s="313"/>
      <c r="I24" s="313"/>
      <c r="J24" s="313"/>
      <c r="K24" s="313"/>
      <c r="L24" s="313"/>
      <c r="M24" s="313"/>
      <c r="N24" s="313"/>
      <c r="O24" s="314"/>
      <c r="P24" s="315" t="s">
        <v>124</v>
      </c>
      <c r="Q24" s="316"/>
      <c r="R24" s="316"/>
      <c r="S24" s="316"/>
      <c r="T24" s="316"/>
      <c r="U24" s="316"/>
      <c r="V24" s="316"/>
      <c r="W24" s="316"/>
      <c r="X24" s="316"/>
      <c r="Y24" s="316"/>
      <c r="Z24" s="316"/>
      <c r="AA24" s="317"/>
      <c r="AB24" s="315" t="s">
        <v>125</v>
      </c>
      <c r="AC24" s="316"/>
      <c r="AD24" s="316"/>
      <c r="AE24" s="316"/>
      <c r="AF24" s="317"/>
    </row>
    <row r="25" spans="1:32" ht="15" customHeight="1">
      <c r="A25" s="144"/>
      <c r="B25" s="590" t="s">
        <v>422</v>
      </c>
      <c r="C25" s="591"/>
      <c r="D25" s="591"/>
      <c r="E25" s="591"/>
      <c r="F25" s="592"/>
      <c r="G25" s="593" t="s">
        <v>423</v>
      </c>
      <c r="H25" s="594"/>
      <c r="I25" s="594"/>
      <c r="J25" s="594"/>
      <c r="K25" s="594"/>
      <c r="L25" s="594"/>
      <c r="M25" s="594"/>
      <c r="N25" s="594"/>
      <c r="O25" s="595"/>
      <c r="P25" s="596" t="s">
        <v>424</v>
      </c>
      <c r="Q25" s="597"/>
      <c r="R25" s="597"/>
      <c r="S25" s="597"/>
      <c r="T25" s="597"/>
      <c r="U25" s="597"/>
      <c r="V25" s="597"/>
      <c r="W25" s="597"/>
      <c r="X25" s="597"/>
      <c r="Y25" s="597"/>
      <c r="Z25" s="597"/>
      <c r="AA25" s="598"/>
      <c r="AB25" s="596" t="s">
        <v>425</v>
      </c>
      <c r="AC25" s="597"/>
      <c r="AD25" s="597"/>
      <c r="AE25" s="597"/>
      <c r="AF25" s="598"/>
    </row>
    <row r="26" spans="1:32" ht="15" customHeight="1">
      <c r="A26" s="144"/>
      <c r="B26" s="584"/>
      <c r="C26" s="585"/>
      <c r="D26" s="585"/>
      <c r="E26" s="585"/>
      <c r="F26" s="586"/>
      <c r="G26" s="599"/>
      <c r="H26" s="600"/>
      <c r="I26" s="600"/>
      <c r="J26" s="600"/>
      <c r="K26" s="600"/>
      <c r="L26" s="600"/>
      <c r="M26" s="600"/>
      <c r="N26" s="600"/>
      <c r="O26" s="601"/>
      <c r="P26" s="602"/>
      <c r="Q26" s="603"/>
      <c r="R26" s="603"/>
      <c r="S26" s="603"/>
      <c r="T26" s="603"/>
      <c r="U26" s="603"/>
      <c r="V26" s="603"/>
      <c r="W26" s="603"/>
      <c r="X26" s="603"/>
      <c r="Y26" s="603"/>
      <c r="Z26" s="603"/>
      <c r="AA26" s="604"/>
      <c r="AB26" s="602"/>
      <c r="AC26" s="603"/>
      <c r="AD26" s="603"/>
      <c r="AE26" s="603"/>
      <c r="AF26" s="604"/>
    </row>
    <row r="27" spans="1:32" ht="15" customHeight="1">
      <c r="A27" s="144"/>
      <c r="B27" s="584"/>
      <c r="C27" s="585"/>
      <c r="D27" s="585"/>
      <c r="E27" s="585"/>
      <c r="F27" s="586"/>
      <c r="G27" s="599"/>
      <c r="H27" s="600"/>
      <c r="I27" s="600"/>
      <c r="J27" s="600"/>
      <c r="K27" s="600"/>
      <c r="L27" s="600"/>
      <c r="M27" s="600"/>
      <c r="N27" s="600"/>
      <c r="O27" s="601"/>
      <c r="P27" s="602"/>
      <c r="Q27" s="603"/>
      <c r="R27" s="603"/>
      <c r="S27" s="603"/>
      <c r="T27" s="603"/>
      <c r="U27" s="603"/>
      <c r="V27" s="603"/>
      <c r="W27" s="603"/>
      <c r="X27" s="603"/>
      <c r="Y27" s="603"/>
      <c r="Z27" s="603"/>
      <c r="AA27" s="604"/>
      <c r="AB27" s="602"/>
      <c r="AC27" s="603"/>
      <c r="AD27" s="603"/>
      <c r="AE27" s="603"/>
      <c r="AF27" s="604"/>
    </row>
    <row r="28" spans="1:32" ht="15" customHeight="1">
      <c r="A28" s="144"/>
      <c r="B28" s="584"/>
      <c r="C28" s="585"/>
      <c r="D28" s="585"/>
      <c r="E28" s="585"/>
      <c r="F28" s="586"/>
      <c r="G28" s="599"/>
      <c r="H28" s="600"/>
      <c r="I28" s="600"/>
      <c r="J28" s="600"/>
      <c r="K28" s="600"/>
      <c r="L28" s="600"/>
      <c r="M28" s="600"/>
      <c r="N28" s="600"/>
      <c r="O28" s="601"/>
      <c r="P28" s="602"/>
      <c r="Q28" s="603"/>
      <c r="R28" s="603"/>
      <c r="S28" s="603"/>
      <c r="T28" s="603"/>
      <c r="U28" s="603"/>
      <c r="V28" s="603"/>
      <c r="W28" s="603"/>
      <c r="X28" s="603"/>
      <c r="Y28" s="603"/>
      <c r="Z28" s="603"/>
      <c r="AA28" s="604"/>
      <c r="AB28" s="602"/>
      <c r="AC28" s="603"/>
      <c r="AD28" s="603"/>
      <c r="AE28" s="603"/>
      <c r="AF28" s="604"/>
    </row>
    <row r="29" spans="1:32" ht="15" customHeight="1">
      <c r="A29" s="144"/>
      <c r="B29" s="584"/>
      <c r="C29" s="585"/>
      <c r="D29" s="585"/>
      <c r="E29" s="585"/>
      <c r="F29" s="586"/>
      <c r="G29" s="599"/>
      <c r="H29" s="600"/>
      <c r="I29" s="600"/>
      <c r="J29" s="600"/>
      <c r="K29" s="600"/>
      <c r="L29" s="600"/>
      <c r="M29" s="600"/>
      <c r="N29" s="600"/>
      <c r="O29" s="601"/>
      <c r="P29" s="602"/>
      <c r="Q29" s="603"/>
      <c r="R29" s="603"/>
      <c r="S29" s="603"/>
      <c r="T29" s="603"/>
      <c r="U29" s="603"/>
      <c r="V29" s="603"/>
      <c r="W29" s="603"/>
      <c r="X29" s="603"/>
      <c r="Y29" s="603"/>
      <c r="Z29" s="603"/>
      <c r="AA29" s="604"/>
      <c r="AB29" s="602"/>
      <c r="AC29" s="603"/>
      <c r="AD29" s="603"/>
      <c r="AE29" s="603"/>
      <c r="AF29" s="604"/>
    </row>
    <row r="30" spans="1:32" ht="15" customHeight="1">
      <c r="A30" s="144"/>
      <c r="B30" s="584"/>
      <c r="C30" s="585"/>
      <c r="D30" s="585"/>
      <c r="E30" s="585"/>
      <c r="F30" s="586"/>
      <c r="G30" s="599"/>
      <c r="H30" s="600"/>
      <c r="I30" s="600"/>
      <c r="J30" s="600"/>
      <c r="K30" s="600"/>
      <c r="L30" s="600"/>
      <c r="M30" s="600"/>
      <c r="N30" s="600"/>
      <c r="O30" s="601"/>
      <c r="P30" s="602"/>
      <c r="Q30" s="603"/>
      <c r="R30" s="603"/>
      <c r="S30" s="603"/>
      <c r="T30" s="603"/>
      <c r="U30" s="603"/>
      <c r="V30" s="603"/>
      <c r="W30" s="603"/>
      <c r="X30" s="603"/>
      <c r="Y30" s="603"/>
      <c r="Z30" s="603"/>
      <c r="AA30" s="604"/>
      <c r="AB30" s="602"/>
      <c r="AC30" s="603"/>
      <c r="AD30" s="603"/>
      <c r="AE30" s="603"/>
      <c r="AF30" s="604"/>
    </row>
    <row r="31" spans="1:32" ht="15" customHeight="1">
      <c r="A31" s="144"/>
      <c r="B31" s="584"/>
      <c r="C31" s="585"/>
      <c r="D31" s="585"/>
      <c r="E31" s="585"/>
      <c r="F31" s="586"/>
      <c r="G31" s="599"/>
      <c r="H31" s="600"/>
      <c r="I31" s="600"/>
      <c r="J31" s="600"/>
      <c r="K31" s="600"/>
      <c r="L31" s="600"/>
      <c r="M31" s="600"/>
      <c r="N31" s="600"/>
      <c r="O31" s="601"/>
      <c r="P31" s="602"/>
      <c r="Q31" s="603"/>
      <c r="R31" s="603"/>
      <c r="S31" s="603"/>
      <c r="T31" s="603"/>
      <c r="U31" s="603"/>
      <c r="V31" s="603"/>
      <c r="W31" s="603"/>
      <c r="X31" s="603"/>
      <c r="Y31" s="603"/>
      <c r="Z31" s="603"/>
      <c r="AA31" s="604"/>
      <c r="AB31" s="602"/>
      <c r="AC31" s="603"/>
      <c r="AD31" s="603"/>
      <c r="AE31" s="603"/>
      <c r="AF31" s="604"/>
    </row>
    <row r="32" spans="1:32" ht="15" customHeight="1">
      <c r="A32" s="144"/>
      <c r="B32" s="584"/>
      <c r="C32" s="585"/>
      <c r="D32" s="585"/>
      <c r="E32" s="585"/>
      <c r="F32" s="586"/>
      <c r="G32" s="599"/>
      <c r="H32" s="600"/>
      <c r="I32" s="600"/>
      <c r="J32" s="600"/>
      <c r="K32" s="600"/>
      <c r="L32" s="600"/>
      <c r="M32" s="600"/>
      <c r="N32" s="600"/>
      <c r="O32" s="601"/>
      <c r="P32" s="602"/>
      <c r="Q32" s="603"/>
      <c r="R32" s="603"/>
      <c r="S32" s="603"/>
      <c r="T32" s="603"/>
      <c r="U32" s="603"/>
      <c r="V32" s="603"/>
      <c r="W32" s="603"/>
      <c r="X32" s="603"/>
      <c r="Y32" s="603"/>
      <c r="Z32" s="603"/>
      <c r="AA32" s="604"/>
      <c r="AB32" s="602"/>
      <c r="AC32" s="603"/>
      <c r="AD32" s="603"/>
      <c r="AE32" s="603"/>
      <c r="AF32" s="604"/>
    </row>
    <row r="33" spans="1:32" ht="15" customHeight="1">
      <c r="A33" s="144"/>
      <c r="B33" s="584"/>
      <c r="C33" s="585"/>
      <c r="D33" s="585"/>
      <c r="E33" s="585"/>
      <c r="F33" s="586"/>
      <c r="G33" s="599"/>
      <c r="H33" s="600"/>
      <c r="I33" s="600"/>
      <c r="J33" s="600"/>
      <c r="K33" s="600"/>
      <c r="L33" s="600"/>
      <c r="M33" s="600"/>
      <c r="N33" s="600"/>
      <c r="O33" s="601"/>
      <c r="P33" s="602"/>
      <c r="Q33" s="603"/>
      <c r="R33" s="603"/>
      <c r="S33" s="603"/>
      <c r="T33" s="603"/>
      <c r="U33" s="603"/>
      <c r="V33" s="603"/>
      <c r="W33" s="603"/>
      <c r="X33" s="603"/>
      <c r="Y33" s="603"/>
      <c r="Z33" s="603"/>
      <c r="AA33" s="604"/>
      <c r="AB33" s="602"/>
      <c r="AC33" s="603"/>
      <c r="AD33" s="603"/>
      <c r="AE33" s="603"/>
      <c r="AF33" s="604"/>
    </row>
    <row r="34" spans="1:32" ht="15" customHeight="1">
      <c r="A34" s="144"/>
      <c r="B34" s="584"/>
      <c r="C34" s="585"/>
      <c r="D34" s="585"/>
      <c r="E34" s="585"/>
      <c r="F34" s="586"/>
      <c r="G34" s="599"/>
      <c r="H34" s="600"/>
      <c r="I34" s="600"/>
      <c r="J34" s="600"/>
      <c r="K34" s="600"/>
      <c r="L34" s="600"/>
      <c r="M34" s="600"/>
      <c r="N34" s="600"/>
      <c r="O34" s="601"/>
      <c r="P34" s="602"/>
      <c r="Q34" s="603"/>
      <c r="R34" s="603"/>
      <c r="S34" s="603"/>
      <c r="T34" s="603"/>
      <c r="U34" s="603"/>
      <c r="V34" s="603"/>
      <c r="W34" s="603"/>
      <c r="X34" s="603"/>
      <c r="Y34" s="603"/>
      <c r="Z34" s="603"/>
      <c r="AA34" s="604"/>
      <c r="AB34" s="602"/>
      <c r="AC34" s="603"/>
      <c r="AD34" s="603"/>
      <c r="AE34" s="603"/>
      <c r="AF34" s="604"/>
    </row>
    <row r="35" spans="1:32" ht="15" customHeight="1">
      <c r="A35" s="144"/>
      <c r="B35" s="584"/>
      <c r="C35" s="585"/>
      <c r="D35" s="585"/>
      <c r="E35" s="585"/>
      <c r="F35" s="586"/>
      <c r="G35" s="599"/>
      <c r="H35" s="600"/>
      <c r="I35" s="600"/>
      <c r="J35" s="600"/>
      <c r="K35" s="600"/>
      <c r="L35" s="600"/>
      <c r="M35" s="600"/>
      <c r="N35" s="600"/>
      <c r="O35" s="601"/>
      <c r="P35" s="602"/>
      <c r="Q35" s="603"/>
      <c r="R35" s="603"/>
      <c r="S35" s="603"/>
      <c r="T35" s="603"/>
      <c r="U35" s="603"/>
      <c r="V35" s="603"/>
      <c r="W35" s="603"/>
      <c r="X35" s="603"/>
      <c r="Y35" s="603"/>
      <c r="Z35" s="603"/>
      <c r="AA35" s="604"/>
      <c r="AB35" s="602"/>
      <c r="AC35" s="603"/>
      <c r="AD35" s="603"/>
      <c r="AE35" s="603"/>
      <c r="AF35" s="604"/>
    </row>
    <row r="36" spans="1:32" ht="15" customHeight="1">
      <c r="A36" s="144"/>
      <c r="B36" s="584"/>
      <c r="C36" s="585"/>
      <c r="D36" s="585"/>
      <c r="E36" s="585"/>
      <c r="F36" s="586"/>
      <c r="G36" s="599"/>
      <c r="H36" s="600"/>
      <c r="I36" s="600"/>
      <c r="J36" s="600"/>
      <c r="K36" s="600"/>
      <c r="L36" s="600"/>
      <c r="M36" s="600"/>
      <c r="N36" s="600"/>
      <c r="O36" s="601"/>
      <c r="P36" s="602"/>
      <c r="Q36" s="603"/>
      <c r="R36" s="603"/>
      <c r="S36" s="603"/>
      <c r="T36" s="603"/>
      <c r="U36" s="603"/>
      <c r="V36" s="603"/>
      <c r="W36" s="603"/>
      <c r="X36" s="603"/>
      <c r="Y36" s="603"/>
      <c r="Z36" s="603"/>
      <c r="AA36" s="604"/>
      <c r="AB36" s="602"/>
      <c r="AC36" s="603"/>
      <c r="AD36" s="603"/>
      <c r="AE36" s="603"/>
      <c r="AF36" s="604"/>
    </row>
    <row r="37" spans="1:32" ht="15" customHeight="1">
      <c r="A37" s="144"/>
      <c r="B37" s="584"/>
      <c r="C37" s="585"/>
      <c r="D37" s="585"/>
      <c r="E37" s="585"/>
      <c r="F37" s="586"/>
      <c r="G37" s="599"/>
      <c r="H37" s="600"/>
      <c r="I37" s="600"/>
      <c r="J37" s="600"/>
      <c r="K37" s="600"/>
      <c r="L37" s="600"/>
      <c r="M37" s="600"/>
      <c r="N37" s="600"/>
      <c r="O37" s="601"/>
      <c r="P37" s="602"/>
      <c r="Q37" s="603"/>
      <c r="R37" s="603"/>
      <c r="S37" s="603"/>
      <c r="T37" s="603"/>
      <c r="U37" s="603"/>
      <c r="V37" s="603"/>
      <c r="W37" s="603"/>
      <c r="X37" s="603"/>
      <c r="Y37" s="603"/>
      <c r="Z37" s="603"/>
      <c r="AA37" s="604"/>
      <c r="AB37" s="602"/>
      <c r="AC37" s="603"/>
      <c r="AD37" s="603"/>
      <c r="AE37" s="603"/>
      <c r="AF37" s="604"/>
    </row>
    <row r="38" spans="1:32" ht="15" customHeight="1">
      <c r="A38" s="144"/>
      <c r="B38" s="584"/>
      <c r="C38" s="585"/>
      <c r="D38" s="585"/>
      <c r="E38" s="585"/>
      <c r="F38" s="586"/>
      <c r="G38" s="599"/>
      <c r="H38" s="600"/>
      <c r="I38" s="600"/>
      <c r="J38" s="600"/>
      <c r="K38" s="600"/>
      <c r="L38" s="600"/>
      <c r="M38" s="600"/>
      <c r="N38" s="600"/>
      <c r="O38" s="601"/>
      <c r="P38" s="602"/>
      <c r="Q38" s="603"/>
      <c r="R38" s="603"/>
      <c r="S38" s="603"/>
      <c r="T38" s="603"/>
      <c r="U38" s="603"/>
      <c r="V38" s="603"/>
      <c r="W38" s="603"/>
      <c r="X38" s="603"/>
      <c r="Y38" s="603"/>
      <c r="Z38" s="603"/>
      <c r="AA38" s="604"/>
      <c r="AB38" s="602"/>
      <c r="AC38" s="603"/>
      <c r="AD38" s="603"/>
      <c r="AE38" s="603"/>
      <c r="AF38" s="604"/>
    </row>
    <row r="39" spans="1:32" ht="15" customHeight="1">
      <c r="A39" s="144"/>
      <c r="B39" s="584"/>
      <c r="C39" s="585"/>
      <c r="D39" s="585"/>
      <c r="E39" s="585"/>
      <c r="F39" s="586"/>
      <c r="G39" s="599"/>
      <c r="H39" s="600"/>
      <c r="I39" s="600"/>
      <c r="J39" s="600"/>
      <c r="K39" s="600"/>
      <c r="L39" s="600"/>
      <c r="M39" s="600"/>
      <c r="N39" s="600"/>
      <c r="O39" s="601"/>
      <c r="P39" s="602"/>
      <c r="Q39" s="603"/>
      <c r="R39" s="603"/>
      <c r="S39" s="603"/>
      <c r="T39" s="603"/>
      <c r="U39" s="603"/>
      <c r="V39" s="603"/>
      <c r="W39" s="603"/>
      <c r="X39" s="603"/>
      <c r="Y39" s="603"/>
      <c r="Z39" s="603"/>
      <c r="AA39" s="604"/>
      <c r="AB39" s="602"/>
      <c r="AC39" s="603"/>
      <c r="AD39" s="603"/>
      <c r="AE39" s="603"/>
      <c r="AF39" s="604"/>
    </row>
    <row r="40" spans="1:32" ht="15" customHeight="1">
      <c r="A40" s="144"/>
      <c r="B40" s="584"/>
      <c r="C40" s="585"/>
      <c r="D40" s="585"/>
      <c r="E40" s="585"/>
      <c r="F40" s="586"/>
      <c r="G40" s="599"/>
      <c r="H40" s="600"/>
      <c r="I40" s="600"/>
      <c r="J40" s="600"/>
      <c r="K40" s="600"/>
      <c r="L40" s="600"/>
      <c r="M40" s="600"/>
      <c r="N40" s="600"/>
      <c r="O40" s="601"/>
      <c r="P40" s="602"/>
      <c r="Q40" s="603"/>
      <c r="R40" s="603"/>
      <c r="S40" s="603"/>
      <c r="T40" s="603"/>
      <c r="U40" s="603"/>
      <c r="V40" s="603"/>
      <c r="W40" s="603"/>
      <c r="X40" s="603"/>
      <c r="Y40" s="603"/>
      <c r="Z40" s="603"/>
      <c r="AA40" s="604"/>
      <c r="AB40" s="602"/>
      <c r="AC40" s="603"/>
      <c r="AD40" s="603"/>
      <c r="AE40" s="603"/>
      <c r="AF40" s="604"/>
    </row>
    <row r="41" spans="1:32" ht="15" customHeight="1">
      <c r="A41" s="144"/>
      <c r="B41" s="584"/>
      <c r="C41" s="585"/>
      <c r="D41" s="585"/>
      <c r="E41" s="585"/>
      <c r="F41" s="586"/>
      <c r="G41" s="599"/>
      <c r="H41" s="600"/>
      <c r="I41" s="600"/>
      <c r="J41" s="600"/>
      <c r="K41" s="600"/>
      <c r="L41" s="600"/>
      <c r="M41" s="600"/>
      <c r="N41" s="600"/>
      <c r="O41" s="601"/>
      <c r="P41" s="602"/>
      <c r="Q41" s="603"/>
      <c r="R41" s="603"/>
      <c r="S41" s="603"/>
      <c r="T41" s="603"/>
      <c r="U41" s="603"/>
      <c r="V41" s="603"/>
      <c r="W41" s="603"/>
      <c r="X41" s="603"/>
      <c r="Y41" s="603"/>
      <c r="Z41" s="603"/>
      <c r="AA41" s="604"/>
      <c r="AB41" s="602"/>
      <c r="AC41" s="603"/>
      <c r="AD41" s="603"/>
      <c r="AE41" s="603"/>
      <c r="AF41" s="604"/>
    </row>
    <row r="42" spans="1:32" ht="15" customHeight="1">
      <c r="A42" s="144"/>
      <c r="B42" s="584"/>
      <c r="C42" s="585"/>
      <c r="D42" s="585"/>
      <c r="E42" s="585"/>
      <c r="F42" s="586"/>
      <c r="G42" s="599"/>
      <c r="H42" s="600"/>
      <c r="I42" s="600"/>
      <c r="J42" s="600"/>
      <c r="K42" s="600"/>
      <c r="L42" s="600"/>
      <c r="M42" s="600"/>
      <c r="N42" s="600"/>
      <c r="O42" s="601"/>
      <c r="P42" s="602"/>
      <c r="Q42" s="603"/>
      <c r="R42" s="603"/>
      <c r="S42" s="603"/>
      <c r="T42" s="603"/>
      <c r="U42" s="603"/>
      <c r="V42" s="603"/>
      <c r="W42" s="603"/>
      <c r="X42" s="603"/>
      <c r="Y42" s="603"/>
      <c r="Z42" s="603"/>
      <c r="AA42" s="604"/>
      <c r="AB42" s="602"/>
      <c r="AC42" s="603"/>
      <c r="AD42" s="603"/>
      <c r="AE42" s="603"/>
      <c r="AF42" s="604"/>
    </row>
    <row r="43" spans="1:32" ht="15" customHeight="1">
      <c r="A43" s="144"/>
      <c r="B43" s="584"/>
      <c r="C43" s="585"/>
      <c r="D43" s="585"/>
      <c r="E43" s="585"/>
      <c r="F43" s="586"/>
      <c r="G43" s="599"/>
      <c r="H43" s="600"/>
      <c r="I43" s="600"/>
      <c r="J43" s="600"/>
      <c r="K43" s="600"/>
      <c r="L43" s="600"/>
      <c r="M43" s="600"/>
      <c r="N43" s="600"/>
      <c r="O43" s="601"/>
      <c r="P43" s="602"/>
      <c r="Q43" s="603"/>
      <c r="R43" s="603"/>
      <c r="S43" s="603"/>
      <c r="T43" s="603"/>
      <c r="U43" s="603"/>
      <c r="V43" s="603"/>
      <c r="W43" s="603"/>
      <c r="X43" s="603"/>
      <c r="Y43" s="603"/>
      <c r="Z43" s="603"/>
      <c r="AA43" s="604"/>
      <c r="AB43" s="602"/>
      <c r="AC43" s="603"/>
      <c r="AD43" s="603"/>
      <c r="AE43" s="603"/>
      <c r="AF43" s="604"/>
    </row>
    <row r="44" spans="1:32" ht="15" customHeight="1">
      <c r="A44" s="144"/>
      <c r="B44" s="587"/>
      <c r="C44" s="588"/>
      <c r="D44" s="588"/>
      <c r="E44" s="588"/>
      <c r="F44" s="589"/>
      <c r="G44" s="605"/>
      <c r="H44" s="606"/>
      <c r="I44" s="606"/>
      <c r="J44" s="606"/>
      <c r="K44" s="606"/>
      <c r="L44" s="606"/>
      <c r="M44" s="606"/>
      <c r="N44" s="606"/>
      <c r="O44" s="607"/>
      <c r="P44" s="608"/>
      <c r="Q44" s="609"/>
      <c r="R44" s="609"/>
      <c r="S44" s="609"/>
      <c r="T44" s="609"/>
      <c r="U44" s="609"/>
      <c r="V44" s="609"/>
      <c r="W44" s="609"/>
      <c r="X44" s="609"/>
      <c r="Y44" s="609"/>
      <c r="Z44" s="609"/>
      <c r="AA44" s="610"/>
      <c r="AB44" s="608"/>
      <c r="AC44" s="609"/>
      <c r="AD44" s="609"/>
      <c r="AE44" s="609"/>
      <c r="AF44" s="610"/>
    </row>
    <row r="45" spans="1:32" ht="15" customHeight="1">
      <c r="A45" s="144"/>
      <c r="B45" s="307" t="s">
        <v>126</v>
      </c>
      <c r="C45" s="308"/>
      <c r="D45" s="308"/>
      <c r="E45" s="308"/>
      <c r="F45" s="309"/>
      <c r="G45" s="611">
        <v>90000</v>
      </c>
      <c r="H45" s="612"/>
      <c r="I45" s="612"/>
      <c r="J45" s="612"/>
      <c r="K45" s="612"/>
      <c r="L45" s="612"/>
      <c r="M45" s="612"/>
      <c r="N45" s="612"/>
      <c r="O45" s="613"/>
      <c r="P45" s="155"/>
      <c r="Q45" s="156"/>
      <c r="R45" s="156"/>
      <c r="S45" s="156"/>
      <c r="T45" s="156"/>
      <c r="U45" s="156"/>
      <c r="V45" s="156"/>
      <c r="W45" s="156"/>
      <c r="X45" s="156"/>
      <c r="Y45" s="156"/>
      <c r="Z45" s="156"/>
      <c r="AA45" s="156"/>
      <c r="AB45" s="156"/>
      <c r="AC45" s="156"/>
      <c r="AD45" s="156"/>
      <c r="AE45" s="156"/>
      <c r="AF45" s="157"/>
    </row>
    <row r="46" spans="1:32" ht="15" customHeight="1">
      <c r="A46" s="144"/>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row>
    <row r="47" spans="1:32" ht="15" customHeight="1">
      <c r="A47" s="144" t="s">
        <v>127</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row>
    <row r="48" spans="1:32" ht="15" customHeight="1">
      <c r="A48" s="144"/>
      <c r="B48" s="145" t="s">
        <v>128</v>
      </c>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row>
    <row r="49" spans="1:32" ht="15" customHeight="1">
      <c r="A49" s="144"/>
      <c r="B49" s="145"/>
      <c r="C49" s="145" t="s">
        <v>129</v>
      </c>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row>
    <row r="50" spans="1:32" ht="15" customHeight="1">
      <c r="A50" s="144"/>
      <c r="B50" s="144"/>
      <c r="C50" s="145" t="s">
        <v>130</v>
      </c>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row>
    <row r="51" spans="1:32" ht="15" customHeight="1">
      <c r="A51" s="144"/>
      <c r="B51" s="144"/>
      <c r="C51" s="145" t="s">
        <v>131</v>
      </c>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row>
  </sheetData>
  <sheetProtection algorithmName="SHA-512" hashValue="2gGM8JzPyh2kMmJGYE9uX5nOZPMfsLQ+oTHQrIqPMABXniUGnBKASO3qRcm9FdpHpnknFFIfXvv8V0wEvvetpw==" saltValue="/rZtO5Di8wFayY8nD661Qg==" spinCount="100000" sheet="1" objects="1" scenarios="1"/>
  <mergeCells count="44">
    <mergeCell ref="A2:AG3"/>
    <mergeCell ref="B7:H7"/>
    <mergeCell ref="I7:AF7"/>
    <mergeCell ref="B8:H8"/>
    <mergeCell ref="I8:R8"/>
    <mergeCell ref="S8:Y8"/>
    <mergeCell ref="Z8:AF8"/>
    <mergeCell ref="U14:V14"/>
    <mergeCell ref="B9:H10"/>
    <mergeCell ref="T9:AF9"/>
    <mergeCell ref="I10:AF10"/>
    <mergeCell ref="B11:H11"/>
    <mergeCell ref="I11:L11"/>
    <mergeCell ref="M11:R11"/>
    <mergeCell ref="S11:V11"/>
    <mergeCell ref="W11:AF11"/>
    <mergeCell ref="B14:H14"/>
    <mergeCell ref="I14:J14"/>
    <mergeCell ref="K14:L14"/>
    <mergeCell ref="N14:O14"/>
    <mergeCell ref="Q14:R14"/>
    <mergeCell ref="B15:H20"/>
    <mergeCell ref="I15:AF15"/>
    <mergeCell ref="J16:AF16"/>
    <mergeCell ref="J17:AF17"/>
    <mergeCell ref="I18:I20"/>
    <mergeCell ref="J18:AF18"/>
    <mergeCell ref="J19:AF20"/>
    <mergeCell ref="AJ2:BA9"/>
    <mergeCell ref="B45:F45"/>
    <mergeCell ref="G45:O45"/>
    <mergeCell ref="M9:R9"/>
    <mergeCell ref="AB23:AF23"/>
    <mergeCell ref="B24:F24"/>
    <mergeCell ref="G24:O24"/>
    <mergeCell ref="P24:AA24"/>
    <mergeCell ref="AB24:AF24"/>
    <mergeCell ref="B25:F44"/>
    <mergeCell ref="G25:O44"/>
    <mergeCell ref="P25:AA44"/>
    <mergeCell ref="AB25:AF44"/>
    <mergeCell ref="W14:X14"/>
    <mergeCell ref="Z14:AA14"/>
    <mergeCell ref="AC14:AD14"/>
  </mergeCells>
  <phoneticPr fontId="4"/>
  <dataValidations count="2">
    <dataValidation type="list" allowBlank="1" showInputMessage="1" showErrorMessage="1" sqref="I16:I20">
      <formula1>"○"</formula1>
    </dataValidation>
    <dataValidation imeMode="halfAlpha" allowBlank="1" showInputMessage="1" showErrorMessage="1" sqref="G45:O45 K14:L14 N14:O14 Q14:R14 W14:X14 Z14:AA14 AC14:AD14"/>
  </dataValidations>
  <printOptions horizontalCentered="1"/>
  <pageMargins left="0.70866141732283472" right="0.70866141732283472" top="0.35433070866141736" bottom="0.35433070866141736" header="0.31496062992125984" footer="0.31496062992125984"/>
  <pageSetup paperSize="9" scale="99" orientation="portrait"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4" id="{37E3C73D-0E92-49D2-B127-90ECB836EEEE}">
            <xm:f>A_基本情報入力シート!$D$27="はい"</xm:f>
            <x14:dxf>
              <font>
                <color rgb="FFFF0000"/>
              </font>
              <fill>
                <patternFill>
                  <bgColor rgb="FFFFFF99"/>
                </patternFill>
              </fill>
            </x14:dxf>
          </x14:cfRule>
          <xm:sqref>I16:I20 K14:L14 N14:O14 Q14:R14 W14:X14 Z14:AA14 AC14:AD14 J19:AF20 B25:AF44 G45:O45</xm:sqref>
        </x14:conditionalFormatting>
        <x14:conditionalFormatting xmlns:xm="http://schemas.microsoft.com/office/excel/2006/main">
          <x14:cfRule type="expression" priority="2" id="{8733D5E4-4B72-4500-9131-D0F435CE76CE}">
            <xm:f>A_基本情報入力シート!$D$27="はい"</xm:f>
            <x14:dxf>
              <fill>
                <patternFill>
                  <bgColor theme="0"/>
                </patternFill>
              </fill>
            </x14:dxf>
          </x14:cfRule>
          <xm:sqref>A6:AF13 A14:J14 M14 P14 S14:V14 Y14 AB14 AE14:AF14 A15:H20 I15:AF15 J16:AF18 A21:AF24 A25:A51 B45:F51 G46:AF51 P45:AF45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はじめに</vt:lpstr>
      <vt:lpstr>A_基本情報入力シート</vt:lpstr>
      <vt:lpstr>B_チェックリスト</vt:lpstr>
      <vt:lpstr>C_様式6</vt:lpstr>
      <vt:lpstr>様式6-2(1)</vt:lpstr>
      <vt:lpstr>様式6-2(2)</vt:lpstr>
      <vt:lpstr>様式6-2(3)</vt:lpstr>
      <vt:lpstr>様式6-2(4)</vt:lpstr>
      <vt:lpstr>様式6-3(1)</vt:lpstr>
      <vt:lpstr>様式6-3(2)</vt:lpstr>
      <vt:lpstr>様式6-3(3)</vt:lpstr>
      <vt:lpstr>様式6-3(4)①</vt:lpstr>
      <vt:lpstr>様式6-3(4)②</vt:lpstr>
      <vt:lpstr>A_基本情報入力シート!Print_Area</vt:lpstr>
      <vt:lpstr>B_チェックリスト!Print_Area</vt:lpstr>
      <vt:lpstr>C_様式6!Print_Area</vt:lpstr>
      <vt:lpstr>はじめに!Print_Area</vt:lpstr>
      <vt:lpstr>'様式6-2(1)'!Print_Area</vt:lpstr>
      <vt:lpstr>'様式6-2(2)'!Print_Area</vt:lpstr>
      <vt:lpstr>'様式6-2(3)'!Print_Area</vt:lpstr>
      <vt:lpstr>'様式6-2(4)'!Print_Area</vt:lpstr>
      <vt:lpstr>'様式6-3(1)'!Print_Area</vt:lpstr>
      <vt:lpstr>'様式6-3(2)'!Print_Area</vt:lpstr>
      <vt:lpstr>'様式6-3(3)'!Print_Area</vt:lpstr>
      <vt:lpstr>'様式6-3(4)①'!Print_Area</vt:lpstr>
      <vt:lpstr>'様式6-3(4)②'!Print_Area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2025-11-19T02:12:21Z</cp:lastPrinted>
  <dcterms:created xsi:type="dcterms:W3CDTF">2025-10-16T05:43:45Z</dcterms:created>
  <dcterms:modified xsi:type="dcterms:W3CDTF">2025-11-27T07:25:56Z</dcterms:modified>
</cp:coreProperties>
</file>