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64市町村行財政支援課\00.一時保存フォルダ（令和８年度）\M_財政\M0_地方財政状況調査\M011_地方財政状況調査総括\15_速報値公表\08　HP掲載\ホームページ掲載資料\"/>
    </mc:Choice>
  </mc:AlternateContent>
  <xr:revisionPtr revIDLastSave="0" documentId="13_ncr:1_{85317099-26CD-4B2A-BBA4-88F1A57537A8}" xr6:coauthVersionLast="47" xr6:coauthVersionMax="47" xr10:uidLastSave="{00000000-0000-0000-0000-000000000000}"/>
  <bookViews>
    <workbookView xWindow="20370" yWindow="-120" windowWidth="29040" windowHeight="15840" tabRatio="415" xr2:uid="{00000000-000D-0000-FFFF-FFFF00000000}"/>
  </bookViews>
  <sheets>
    <sheet name="公表用" sheetId="5" r:id="rId1"/>
  </sheets>
  <definedNames>
    <definedName name="\A" localSheetId="0">公表用!$GT$8032</definedName>
    <definedName name="\A">#REF!</definedName>
    <definedName name="_xlnm.Print_Area" localSheetId="0">公表用!$A$1:$R$73</definedName>
    <definedName name="Print_Area_MI" localSheetId="0">公表用!$B$2:$N$71</definedName>
    <definedName name="_xlnm.Print_Titles" localSheetId="0">公表用!$1:$6</definedName>
    <definedName name="Print_Titles_MI" localSheetId="0">公表用!$2:$5,公表用!$A:$A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5" l="1"/>
  <c r="H69" i="5"/>
  <c r="G68" i="5" l="1"/>
  <c r="L69" i="5" l="1"/>
  <c r="L68" i="5"/>
  <c r="K69" i="5"/>
  <c r="K68" i="5"/>
  <c r="R68" i="5"/>
  <c r="R69" i="5"/>
  <c r="O68" i="5"/>
  <c r="P68" i="5"/>
  <c r="P71" i="5" s="1"/>
  <c r="Q68" i="5"/>
  <c r="O69" i="5"/>
  <c r="P69" i="5"/>
  <c r="Q69" i="5"/>
  <c r="N69" i="5"/>
  <c r="N68" i="5"/>
  <c r="C69" i="5"/>
  <c r="D69" i="5"/>
  <c r="E69" i="5"/>
  <c r="F69" i="5"/>
  <c r="G69" i="5"/>
  <c r="G71" i="5" s="1"/>
  <c r="B69" i="5"/>
  <c r="M69" i="5"/>
  <c r="M68" i="5"/>
  <c r="C68" i="5"/>
  <c r="D68" i="5"/>
  <c r="D71" i="5" s="1"/>
  <c r="E68" i="5"/>
  <c r="E71" i="5" s="1"/>
  <c r="F68" i="5"/>
  <c r="B68" i="5"/>
  <c r="M71" i="5"/>
  <c r="L71" i="5"/>
  <c r="K71" i="5"/>
  <c r="H71" i="5"/>
  <c r="M70" i="5"/>
  <c r="L70" i="5"/>
  <c r="K70" i="5"/>
  <c r="H70" i="5"/>
  <c r="R71" i="5"/>
  <c r="R67" i="5"/>
  <c r="R70" i="5" s="1"/>
  <c r="Q67" i="5"/>
  <c r="P67" i="5"/>
  <c r="O67" i="5"/>
  <c r="N67" i="5"/>
  <c r="M67" i="5"/>
  <c r="L67" i="5"/>
  <c r="K67" i="5"/>
  <c r="H67" i="5"/>
  <c r="G67" i="5"/>
  <c r="F67" i="5"/>
  <c r="E67" i="5"/>
  <c r="D67" i="5"/>
  <c r="C67" i="5"/>
  <c r="B67" i="5"/>
  <c r="N70" i="5" l="1"/>
  <c r="E70" i="5"/>
  <c r="N71" i="5"/>
  <c r="C71" i="5"/>
  <c r="B71" i="5"/>
  <c r="P70" i="5"/>
  <c r="Q70" i="5"/>
  <c r="O71" i="5"/>
  <c r="O70" i="5"/>
  <c r="G70" i="5"/>
  <c r="F71" i="5"/>
  <c r="F70" i="5"/>
  <c r="C70" i="5"/>
  <c r="D70" i="5"/>
  <c r="B70" i="5"/>
  <c r="Q71" i="5"/>
</calcChain>
</file>

<file path=xl/sharedStrings.xml><?xml version="1.0" encoding="utf-8"?>
<sst xmlns="http://schemas.openxmlformats.org/spreadsheetml/2006/main" count="272" uniqueCount="96">
  <si>
    <t>市町村名</t>
  </si>
  <si>
    <t>歳 入 総 額</t>
  </si>
  <si>
    <t>歳 出 総 額</t>
  </si>
  <si>
    <t>形式収支</t>
  </si>
  <si>
    <t>実質収支</t>
  </si>
  <si>
    <t>単年度収支</t>
  </si>
  <si>
    <t>標準財政規模</t>
  </si>
  <si>
    <t>北九州市</t>
  </si>
  <si>
    <t>福 岡 市</t>
  </si>
  <si>
    <t>大牟田市</t>
  </si>
  <si>
    <t>久留米市</t>
  </si>
  <si>
    <t>直 方 市</t>
  </si>
  <si>
    <t>飯 塚 市</t>
  </si>
  <si>
    <t>田 川 市</t>
  </si>
  <si>
    <t>柳 川 市</t>
  </si>
  <si>
    <t>八 女 市</t>
  </si>
  <si>
    <t>筑 後 市</t>
  </si>
  <si>
    <t>大 川 市</t>
  </si>
  <si>
    <t>行 橋 市</t>
  </si>
  <si>
    <t>豊 前 市</t>
  </si>
  <si>
    <t>中 間 市</t>
  </si>
  <si>
    <t>小 郡 市</t>
  </si>
  <si>
    <t>筑紫野市</t>
  </si>
  <si>
    <t>春 日 市</t>
  </si>
  <si>
    <t>大野城市</t>
  </si>
  <si>
    <t>宗 像 市</t>
  </si>
  <si>
    <t>太宰府市</t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</si>
  <si>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</si>
  <si>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</si>
  <si>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</si>
  <si>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</si>
  <si>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</si>
  <si>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</si>
  <si>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</si>
  <si>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芦 屋 町</t>
  </si>
  <si>
    <t>水 巻 町</t>
  </si>
  <si>
    <t>岡 垣 町</t>
  </si>
  <si>
    <t>遠 賀 町</t>
  </si>
  <si>
    <t>小 竹 町</t>
  </si>
  <si>
    <t>鞍 手 町</t>
  </si>
  <si>
    <t>桂 川 町</t>
  </si>
  <si>
    <t>大 木 町</t>
  </si>
  <si>
    <t>広 川 町</t>
  </si>
  <si>
    <t>香 春 町</t>
  </si>
  <si>
    <t>添 田 町</t>
  </si>
  <si>
    <t>糸 田 町</t>
  </si>
  <si>
    <t>川 崎 町</t>
  </si>
  <si>
    <t>大 任 町</t>
  </si>
  <si>
    <t>赤    村</t>
  </si>
  <si>
    <t>吉 富 町</t>
  </si>
  <si>
    <t>古 賀 市</t>
  </si>
  <si>
    <t>地方債現在高</t>
  </si>
  <si>
    <t>福 津 市</t>
    <rPh sb="0" eb="1">
      <t>フク</t>
    </rPh>
    <rPh sb="2" eb="3">
      <t>ツ</t>
    </rPh>
    <rPh sb="4" eb="5">
      <t>シ</t>
    </rPh>
    <phoneticPr fontId="3"/>
  </si>
  <si>
    <t>うきは市</t>
    <rPh sb="3" eb="4">
      <t>シ</t>
    </rPh>
    <phoneticPr fontId="3"/>
  </si>
  <si>
    <t>宮 若 市</t>
    <rPh sb="0" eb="1">
      <t>ミヤ</t>
    </rPh>
    <rPh sb="2" eb="3">
      <t>ワカ</t>
    </rPh>
    <rPh sb="4" eb="5">
      <t>シ</t>
    </rPh>
    <phoneticPr fontId="2"/>
  </si>
  <si>
    <t>嘉 麻 市</t>
    <rPh sb="0" eb="1">
      <t>ヨシミ</t>
    </rPh>
    <rPh sb="2" eb="3">
      <t>アサ</t>
    </rPh>
    <rPh sb="4" eb="5">
      <t>シ</t>
    </rPh>
    <phoneticPr fontId="2"/>
  </si>
  <si>
    <t>朝 倉 市</t>
    <rPh sb="0" eb="1">
      <t>アサ</t>
    </rPh>
    <rPh sb="2" eb="3">
      <t>クラ</t>
    </rPh>
    <rPh sb="4" eb="5">
      <t>シ</t>
    </rPh>
    <phoneticPr fontId="2"/>
  </si>
  <si>
    <t>筑 前 町</t>
    <rPh sb="0" eb="1">
      <t>チク</t>
    </rPh>
    <rPh sb="2" eb="3">
      <t>マエ</t>
    </rPh>
    <rPh sb="4" eb="5">
      <t>マチ</t>
    </rPh>
    <phoneticPr fontId="3"/>
  </si>
  <si>
    <t>東 峰 村</t>
    <rPh sb="0" eb="1">
      <t>ヒガシ</t>
    </rPh>
    <rPh sb="2" eb="3">
      <t>ミネ</t>
    </rPh>
    <rPh sb="4" eb="5">
      <t>ムラ</t>
    </rPh>
    <phoneticPr fontId="3"/>
  </si>
  <si>
    <t>大刀洗町</t>
  </si>
  <si>
    <t>福 智 町</t>
    <rPh sb="0" eb="1">
      <t>フク</t>
    </rPh>
    <rPh sb="2" eb="3">
      <t>チ</t>
    </rPh>
    <rPh sb="4" eb="5">
      <t>マチ</t>
    </rPh>
    <phoneticPr fontId="2"/>
  </si>
  <si>
    <t>苅 田 町</t>
    <rPh sb="0" eb="1">
      <t>ガイ</t>
    </rPh>
    <rPh sb="2" eb="3">
      <t>タ</t>
    </rPh>
    <rPh sb="4" eb="5">
      <t>マチ</t>
    </rPh>
    <phoneticPr fontId="2"/>
  </si>
  <si>
    <t>みやこ町</t>
    <rPh sb="3" eb="4">
      <t>マチ</t>
    </rPh>
    <phoneticPr fontId="2"/>
  </si>
  <si>
    <t>上 毛 町</t>
    <rPh sb="2" eb="3">
      <t>ケ</t>
    </rPh>
    <rPh sb="4" eb="5">
      <t>マチ</t>
    </rPh>
    <phoneticPr fontId="2"/>
  </si>
  <si>
    <t>築 上 町</t>
    <rPh sb="0" eb="1">
      <t>チク</t>
    </rPh>
    <rPh sb="2" eb="3">
      <t>ウエ</t>
    </rPh>
    <rPh sb="4" eb="5">
      <t>マチ</t>
    </rPh>
    <phoneticPr fontId="2"/>
  </si>
  <si>
    <t>財政調整基金</t>
    <rPh sb="0" eb="2">
      <t>ザイセイ</t>
    </rPh>
    <rPh sb="2" eb="4">
      <t>チョウセイ</t>
    </rPh>
    <rPh sb="4" eb="6">
      <t>キキン</t>
    </rPh>
    <phoneticPr fontId="2"/>
  </si>
  <si>
    <t>減債基金</t>
    <rPh sb="0" eb="2">
      <t>ゲンサイ</t>
    </rPh>
    <rPh sb="2" eb="4">
      <t>キキン</t>
    </rPh>
    <phoneticPr fontId="2"/>
  </si>
  <si>
    <t>その他特定目的基金</t>
    <rPh sb="2" eb="3">
      <t>タ</t>
    </rPh>
    <rPh sb="3" eb="5">
      <t>トクテイ</t>
    </rPh>
    <rPh sb="5" eb="7">
      <t>モクテキ</t>
    </rPh>
    <rPh sb="7" eb="9">
      <t>キキン</t>
    </rPh>
    <phoneticPr fontId="2"/>
  </si>
  <si>
    <t>合計</t>
    <rPh sb="0" eb="2">
      <t>ゴウケイ</t>
    </rPh>
    <phoneticPr fontId="2"/>
  </si>
  <si>
    <t>千円</t>
    <rPh sb="0" eb="2">
      <t>センエン</t>
    </rPh>
    <phoneticPr fontId="2"/>
  </si>
  <si>
    <t>単純平均</t>
    <rPh sb="0" eb="2">
      <t>タンジュン</t>
    </rPh>
    <rPh sb="2" eb="4">
      <t>ヘイキン</t>
    </rPh>
    <phoneticPr fontId="2"/>
  </si>
  <si>
    <t>みやま市</t>
    <rPh sb="3" eb="4">
      <t>シ</t>
    </rPh>
    <phoneticPr fontId="2"/>
  </si>
  <si>
    <t>健全化判断比率</t>
    <rPh sb="0" eb="3">
      <t>ケンゼンカ</t>
    </rPh>
    <rPh sb="3" eb="5">
      <t>ハンダン</t>
    </rPh>
    <rPh sb="5" eb="7">
      <t>ヒリツ</t>
    </rPh>
    <phoneticPr fontId="2"/>
  </si>
  <si>
    <t>実質赤字</t>
    <rPh sb="0" eb="2">
      <t>ジッシツ</t>
    </rPh>
    <rPh sb="2" eb="4">
      <t>アカジ</t>
    </rPh>
    <phoneticPr fontId="2"/>
  </si>
  <si>
    <t>比率</t>
    <rPh sb="0" eb="2">
      <t>ヒリツ</t>
    </rPh>
    <phoneticPr fontId="2"/>
  </si>
  <si>
    <t>連結実質</t>
    <rPh sb="0" eb="2">
      <t>レンケツ</t>
    </rPh>
    <rPh sb="2" eb="4">
      <t>ジッシツ</t>
    </rPh>
    <phoneticPr fontId="2"/>
  </si>
  <si>
    <t>赤字比率</t>
    <rPh sb="0" eb="2">
      <t>アカジ</t>
    </rPh>
    <rPh sb="2" eb="4">
      <t>ヒリツ</t>
    </rPh>
    <phoneticPr fontId="2"/>
  </si>
  <si>
    <t>将来負担</t>
    <rPh sb="0" eb="2">
      <t>ショウライ</t>
    </rPh>
    <rPh sb="2" eb="4">
      <t>フタン</t>
    </rPh>
    <phoneticPr fontId="2"/>
  </si>
  <si>
    <t>財政力
指　数</t>
    <rPh sb="4" eb="5">
      <t>ユビ</t>
    </rPh>
    <rPh sb="6" eb="7">
      <t>カズ</t>
    </rPh>
    <phoneticPr fontId="2"/>
  </si>
  <si>
    <t>経常収支
比率</t>
    <rPh sb="5" eb="7">
      <t>ヒリツ</t>
    </rPh>
    <phoneticPr fontId="2"/>
  </si>
  <si>
    <t>実質公債</t>
    <rPh sb="0" eb="2">
      <t>ジッシツ</t>
    </rPh>
    <rPh sb="2" eb="4">
      <t>コウサイ</t>
    </rPh>
    <phoneticPr fontId="2"/>
  </si>
  <si>
    <t>費比率</t>
    <rPh sb="0" eb="1">
      <t>ヒ</t>
    </rPh>
    <rPh sb="1" eb="3">
      <t>ヒリツ</t>
    </rPh>
    <phoneticPr fontId="2"/>
  </si>
  <si>
    <t>（注）　標準財政規模は臨時財政対策債発行可能額を含む。</t>
    <rPh sb="1" eb="2">
      <t>チュウ</t>
    </rPh>
    <rPh sb="4" eb="6">
      <t>ヒョウジュン</t>
    </rPh>
    <rPh sb="6" eb="8">
      <t>ザイセイ</t>
    </rPh>
    <rPh sb="8" eb="10">
      <t>キボ</t>
    </rPh>
    <rPh sb="11" eb="18">
      <t>リンジザイセイタイサクサイ</t>
    </rPh>
    <rPh sb="18" eb="23">
      <t>ハッコウカノウガク</t>
    </rPh>
    <rPh sb="24" eb="25">
      <t>フク</t>
    </rPh>
    <phoneticPr fontId="2"/>
  </si>
  <si>
    <t>-</t>
  </si>
  <si>
    <t>糸 島 市</t>
    <rPh sb="0" eb="1">
      <t>イト</t>
    </rPh>
    <rPh sb="2" eb="3">
      <t>シマ</t>
    </rPh>
    <rPh sb="4" eb="5">
      <t>シ</t>
    </rPh>
    <phoneticPr fontId="2"/>
  </si>
  <si>
    <t>５８市町村計</t>
    <phoneticPr fontId="2"/>
  </si>
  <si>
    <t>　　　　本表は速報値であり、精査の結果数値が異動することがある。</t>
    <rPh sb="4" eb="5">
      <t>ホン</t>
    </rPh>
    <rPh sb="5" eb="6">
      <t>ヒョウ</t>
    </rPh>
    <rPh sb="7" eb="10">
      <t>ソクホウチ</t>
    </rPh>
    <rPh sb="14" eb="16">
      <t>セイサ</t>
    </rPh>
    <rPh sb="17" eb="19">
      <t>ケッカ</t>
    </rPh>
    <rPh sb="19" eb="21">
      <t>スウチ</t>
    </rPh>
    <rPh sb="22" eb="24">
      <t>イドウ</t>
    </rPh>
    <phoneticPr fontId="2"/>
  </si>
  <si>
    <t>％</t>
    <phoneticPr fontId="2"/>
  </si>
  <si>
    <t>２政令市計</t>
    <phoneticPr fontId="2"/>
  </si>
  <si>
    <t>６０市町村計</t>
    <phoneticPr fontId="2"/>
  </si>
  <si>
    <t>那珂川市</t>
    <rPh sb="3" eb="4">
      <t>シ</t>
    </rPh>
    <phoneticPr fontId="6"/>
  </si>
  <si>
    <t>２７市計</t>
    <phoneticPr fontId="2"/>
  </si>
  <si>
    <t>３１町村計</t>
    <phoneticPr fontId="2"/>
  </si>
  <si>
    <t>財政指標（令和７年度普通会計決算及び健全化判断比率）　（速報値）</t>
    <rPh sb="5" eb="7">
      <t>レイワ</t>
    </rPh>
    <rPh sb="8" eb="10">
      <t>ネンド</t>
    </rPh>
    <rPh sb="10" eb="12">
      <t>フツウ</t>
    </rPh>
    <rPh sb="12" eb="14">
      <t>カイケイ</t>
    </rPh>
    <rPh sb="16" eb="17">
      <t>オヨ</t>
    </rPh>
    <rPh sb="18" eb="21">
      <t>ケンゼンカ</t>
    </rPh>
    <rPh sb="21" eb="23">
      <t>ハンダン</t>
    </rPh>
    <rPh sb="23" eb="25">
      <t>ヒリツ</t>
    </rPh>
    <rPh sb="28" eb="30">
      <t>ソクホウ</t>
    </rPh>
    <rPh sb="30" eb="31">
      <t>チ</t>
    </rPh>
    <phoneticPr fontId="2"/>
  </si>
  <si>
    <t>積立金現在高(令和8年3月末)</t>
    <rPh sb="0" eb="2">
      <t>ツミタテ</t>
    </rPh>
    <rPh sb="2" eb="3">
      <t>キン</t>
    </rPh>
    <rPh sb="3" eb="6">
      <t>ゲンザイダカ</t>
    </rPh>
    <rPh sb="7" eb="9">
      <t>レイワ</t>
    </rPh>
    <rPh sb="10" eb="11">
      <t>ネン</t>
    </rPh>
    <rPh sb="11" eb="12">
      <t>ヘイネン</t>
    </rPh>
    <rPh sb="12" eb="13">
      <t>ガツ</t>
    </rPh>
    <rPh sb="13" eb="14">
      <t>マツ</t>
    </rPh>
    <phoneticPr fontId="2"/>
  </si>
  <si>
    <t>(令和8年3月末)</t>
    <rPh sb="1" eb="3">
      <t>レイワ</t>
    </rPh>
    <rPh sb="4" eb="5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</si>
</sst>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.0;&quot;△ &quot;#,##0.0"/>
    <numFmt numFmtId="178" formatCode="#,##0.00;&quot;△ &quot;#,##0.00"/>
    <numFmt numFmtId="179" formatCode="#,##0.000;&quot;△ &quot;#,##0.000"/>
  </numFmts>
  <fonts count="11" x14ac:knownFonts="1"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4"/>
      <name val="ＭＳ Ｐゴシック"/>
      <family val="3"/>
      <charset val="128"/>
    </font>
    <font>
      <sz val="7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8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 diagonalUp="1">
      <left style="thin">
        <color indexed="8"/>
      </left>
      <right style="thin">
        <color indexed="8"/>
      </right>
      <top style="medium">
        <color indexed="8"/>
      </top>
      <bottom/>
      <diagonal style="thin">
        <color indexed="8"/>
      </diagonal>
    </border>
    <border diagonalUp="1">
      <left style="thin">
        <color indexed="8"/>
      </left>
      <right style="thin">
        <color indexed="8"/>
      </right>
      <top/>
      <bottom/>
      <diagonal style="thin">
        <color indexed="8"/>
      </diagonal>
    </border>
    <border diagonalUp="1">
      <left style="thin">
        <color indexed="8"/>
      </left>
      <right style="thin">
        <color indexed="8"/>
      </right>
      <top/>
      <bottom style="medium">
        <color indexed="8"/>
      </bottom>
      <diagonal style="thin">
        <color indexed="8"/>
      </diagonal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</borders>
  <cellStyleXfs count="2">
    <xf numFmtId="37" fontId="0" fillId="0" borderId="0"/>
    <xf numFmtId="0" fontId="1" fillId="0" borderId="0"/>
  </cellStyleXfs>
  <cellXfs count="82">
    <xf numFmtId="37" fontId="0" fillId="0" borderId="0" xfId="0"/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179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7" fontId="9" fillId="0" borderId="1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0" fillId="0" borderId="3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right" vertical="center"/>
    </xf>
    <xf numFmtId="179" fontId="0" fillId="0" borderId="9" xfId="0" applyNumberFormat="1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 shrinkToFit="1"/>
    </xf>
    <xf numFmtId="176" fontId="0" fillId="0" borderId="11" xfId="0" applyNumberFormat="1" applyBorder="1" applyAlignment="1">
      <alignment horizontal="center" vertical="center"/>
    </xf>
    <xf numFmtId="176" fontId="0" fillId="0" borderId="4" xfId="0" applyNumberFormat="1" applyBorder="1" applyAlignment="1">
      <alignment vertical="center"/>
    </xf>
    <xf numFmtId="178" fontId="0" fillId="0" borderId="4" xfId="0" applyNumberFormat="1" applyBorder="1" applyAlignment="1">
      <alignment vertical="center"/>
    </xf>
    <xf numFmtId="177" fontId="0" fillId="0" borderId="4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12" xfId="0" applyNumberFormat="1" applyBorder="1" applyAlignment="1">
      <alignment horizontal="center" vertical="center"/>
    </xf>
    <xf numFmtId="49" fontId="5" fillId="0" borderId="14" xfId="0" quotePrefix="1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vertical="center"/>
    </xf>
    <xf numFmtId="178" fontId="0" fillId="0" borderId="2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49" fontId="5" fillId="0" borderId="11" xfId="0" quotePrefix="1" applyNumberFormat="1" applyFont="1" applyBorder="1" applyAlignment="1">
      <alignment horizontal="center" vertical="center"/>
    </xf>
    <xf numFmtId="49" fontId="5" fillId="0" borderId="17" xfId="0" quotePrefix="1" applyNumberFormat="1" applyFont="1" applyBorder="1" applyAlignment="1">
      <alignment horizontal="center" vertical="center"/>
    </xf>
    <xf numFmtId="176" fontId="0" fillId="0" borderId="18" xfId="0" applyNumberFormat="1" applyBorder="1" applyAlignment="1">
      <alignment vertical="center"/>
    </xf>
    <xf numFmtId="178" fontId="0" fillId="0" borderId="19" xfId="0" applyNumberFormat="1" applyBorder="1" applyAlignment="1">
      <alignment vertical="center"/>
    </xf>
    <xf numFmtId="177" fontId="0" fillId="0" borderId="19" xfId="0" applyNumberFormat="1" applyBorder="1" applyAlignment="1">
      <alignment vertical="center"/>
    </xf>
    <xf numFmtId="176" fontId="0" fillId="0" borderId="20" xfId="0" applyNumberFormat="1" applyBorder="1" applyAlignment="1">
      <alignment vertical="center"/>
    </xf>
    <xf numFmtId="177" fontId="0" fillId="0" borderId="0" xfId="0" applyNumberFormat="1" applyAlignment="1">
      <alignment horizontal="center" vertical="center"/>
    </xf>
    <xf numFmtId="176" fontId="0" fillId="2" borderId="0" xfId="0" quotePrefix="1" applyNumberFormat="1" applyFill="1" applyAlignment="1">
      <alignment vertical="center"/>
    </xf>
    <xf numFmtId="176" fontId="0" fillId="2" borderId="0" xfId="0" applyNumberFormat="1" applyFill="1" applyAlignment="1">
      <alignment vertical="center"/>
    </xf>
    <xf numFmtId="179" fontId="0" fillId="2" borderId="0" xfId="0" applyNumberFormat="1" applyFill="1" applyAlignment="1">
      <alignment vertical="center"/>
    </xf>
    <xf numFmtId="177" fontId="0" fillId="2" borderId="0" xfId="0" applyNumberFormat="1" applyFill="1" applyAlignment="1">
      <alignment vertical="center"/>
    </xf>
    <xf numFmtId="178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77" fontId="7" fillId="0" borderId="0" xfId="0" applyNumberFormat="1" applyFont="1" applyAlignment="1">
      <alignment vertical="center"/>
    </xf>
    <xf numFmtId="176" fontId="10" fillId="3" borderId="2" xfId="0" applyNumberFormat="1" applyFont="1" applyFill="1" applyBorder="1" applyAlignment="1">
      <alignment horizontal="center" vertical="center"/>
    </xf>
    <xf numFmtId="179" fontId="10" fillId="3" borderId="4" xfId="0" applyNumberFormat="1" applyFont="1" applyFill="1" applyBorder="1" applyAlignment="1">
      <alignment horizontal="center" vertical="center"/>
    </xf>
    <xf numFmtId="177" fontId="10" fillId="3" borderId="4" xfId="0" applyNumberFormat="1" applyFont="1" applyFill="1" applyBorder="1" applyAlignment="1">
      <alignment horizontal="center" vertical="center"/>
    </xf>
    <xf numFmtId="176" fontId="10" fillId="3" borderId="4" xfId="0" quotePrefix="1" applyNumberFormat="1" applyFont="1" applyFill="1" applyBorder="1" applyAlignment="1">
      <alignment horizontal="center" vertical="center" shrinkToFit="1"/>
    </xf>
    <xf numFmtId="176" fontId="10" fillId="3" borderId="5" xfId="0" applyNumberFormat="1" applyFont="1" applyFill="1" applyBorder="1" applyAlignment="1">
      <alignment horizontal="center" vertical="center" shrinkToFit="1"/>
    </xf>
    <xf numFmtId="176" fontId="10" fillId="3" borderId="6" xfId="0" applyNumberFormat="1" applyFont="1" applyFill="1" applyBorder="1" applyAlignment="1">
      <alignment horizontal="center" vertical="center" shrinkToFit="1"/>
    </xf>
    <xf numFmtId="177" fontId="10" fillId="3" borderId="7" xfId="0" applyNumberFormat="1" applyFont="1" applyFill="1" applyBorder="1" applyAlignment="1">
      <alignment horizontal="center" vertical="center"/>
    </xf>
    <xf numFmtId="176" fontId="10" fillId="3" borderId="7" xfId="0" applyNumberFormat="1" applyFont="1" applyFill="1" applyBorder="1" applyAlignment="1">
      <alignment horizontal="center" vertical="center" shrinkToFit="1"/>
    </xf>
    <xf numFmtId="176" fontId="10" fillId="3" borderId="8" xfId="0" applyNumberFormat="1" applyFont="1" applyFill="1" applyBorder="1" applyAlignment="1">
      <alignment horizontal="center" vertical="center" shrinkToFit="1"/>
    </xf>
    <xf numFmtId="176" fontId="0" fillId="0" borderId="13" xfId="0" applyNumberFormat="1" applyBorder="1" applyAlignment="1">
      <alignment vertical="center"/>
    </xf>
    <xf numFmtId="177" fontId="0" fillId="0" borderId="13" xfId="0" applyNumberFormat="1" applyBorder="1" applyAlignment="1">
      <alignment vertical="center"/>
    </xf>
    <xf numFmtId="177" fontId="0" fillId="0" borderId="7" xfId="0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21" xfId="0" applyNumberFormat="1" applyBorder="1" applyAlignment="1">
      <alignment vertical="center"/>
    </xf>
    <xf numFmtId="176" fontId="0" fillId="0" borderId="22" xfId="0" applyNumberFormat="1" applyBorder="1" applyAlignment="1">
      <alignment vertical="center"/>
    </xf>
    <xf numFmtId="178" fontId="0" fillId="0" borderId="13" xfId="0" applyNumberFormat="1" applyBorder="1" applyAlignment="1">
      <alignment vertical="center"/>
    </xf>
    <xf numFmtId="178" fontId="0" fillId="0" borderId="4" xfId="0" applyNumberFormat="1" applyBorder="1" applyAlignment="1">
      <alignment horizontal="right" vertical="center"/>
    </xf>
    <xf numFmtId="178" fontId="0" fillId="0" borderId="13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8" fontId="7" fillId="0" borderId="28" xfId="0" applyNumberFormat="1" applyFont="1" applyBorder="1" applyAlignment="1">
      <alignment horizontal="center" vertical="center"/>
    </xf>
    <xf numFmtId="178" fontId="7" fillId="0" borderId="29" xfId="0" applyNumberFormat="1" applyFont="1" applyBorder="1" applyAlignment="1">
      <alignment horizontal="center" vertical="center"/>
    </xf>
    <xf numFmtId="178" fontId="7" fillId="0" borderId="30" xfId="0" applyNumberFormat="1" applyFont="1" applyBorder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37" fontId="4" fillId="2" borderId="0" xfId="0" applyFont="1" applyFill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10" fillId="3" borderId="15" xfId="0" applyNumberFormat="1" applyFont="1" applyFill="1" applyBorder="1" applyAlignment="1">
      <alignment horizontal="center" vertical="center"/>
    </xf>
    <xf numFmtId="176" fontId="10" fillId="3" borderId="7" xfId="0" applyNumberFormat="1" applyFont="1" applyFill="1" applyBorder="1" applyAlignment="1">
      <alignment horizontal="center" vertical="center"/>
    </xf>
    <xf numFmtId="179" fontId="10" fillId="3" borderId="15" xfId="0" applyNumberFormat="1" applyFont="1" applyFill="1" applyBorder="1" applyAlignment="1">
      <alignment horizontal="center" vertical="center" wrapText="1"/>
    </xf>
    <xf numFmtId="179" fontId="10" fillId="3" borderId="7" xfId="0" applyNumberFormat="1" applyFont="1" applyFill="1" applyBorder="1" applyAlignment="1">
      <alignment horizontal="center" vertical="center" wrapText="1"/>
    </xf>
    <xf numFmtId="179" fontId="10" fillId="3" borderId="23" xfId="0" applyNumberFormat="1" applyFont="1" applyFill="1" applyBorder="1" applyAlignment="1">
      <alignment horizontal="center" vertical="center"/>
    </xf>
    <xf numFmtId="179" fontId="10" fillId="3" borderId="24" xfId="0" applyNumberFormat="1" applyFont="1" applyFill="1" applyBorder="1" applyAlignment="1">
      <alignment horizontal="center" vertical="center"/>
    </xf>
    <xf numFmtId="179" fontId="10" fillId="3" borderId="25" xfId="0" applyNumberFormat="1" applyFont="1" applyFill="1" applyBorder="1" applyAlignment="1">
      <alignment horizontal="center" vertical="center"/>
    </xf>
    <xf numFmtId="177" fontId="10" fillId="3" borderId="15" xfId="0" applyNumberFormat="1" applyFont="1" applyFill="1" applyBorder="1" applyAlignment="1">
      <alignment horizontal="center" vertical="center" wrapText="1"/>
    </xf>
    <xf numFmtId="177" fontId="10" fillId="3" borderId="7" xfId="0" applyNumberFormat="1" applyFont="1" applyFill="1" applyBorder="1" applyAlignment="1">
      <alignment horizontal="center" vertical="center" wrapText="1"/>
    </xf>
    <xf numFmtId="176" fontId="10" fillId="3" borderId="2" xfId="0" applyNumberFormat="1" applyFont="1" applyFill="1" applyBorder="1" applyAlignment="1">
      <alignment horizontal="center" vertical="center"/>
    </xf>
    <xf numFmtId="176" fontId="10" fillId="3" borderId="26" xfId="0" applyNumberFormat="1" applyFont="1" applyFill="1" applyBorder="1" applyAlignment="1">
      <alignment horizontal="center" vertical="center"/>
    </xf>
    <xf numFmtId="176" fontId="10" fillId="3" borderId="27" xfId="0" applyNumberFormat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71</xdr:row>
      <xdr:rowOff>171450</xdr:rowOff>
    </xdr:from>
    <xdr:to>
      <xdr:col>12</xdr:col>
      <xdr:colOff>838200</xdr:colOff>
      <xdr:row>71</xdr:row>
      <xdr:rowOff>171450</xdr:rowOff>
    </xdr:to>
    <xdr:sp macro="" textlink="">
      <xdr:nvSpPr>
        <xdr:cNvPr id="4159" name="Line 1">
          <a:extLst>
            <a:ext uri="{FF2B5EF4-FFF2-40B4-BE49-F238E27FC236}">
              <a16:creationId xmlns:a16="http://schemas.microsoft.com/office/drawing/2014/main" id="{00000000-0008-0000-0100-00003F100000}"/>
            </a:ext>
          </a:extLst>
        </xdr:cNvPr>
        <xdr:cNvSpPr>
          <a:spLocks noChangeShapeType="1"/>
        </xdr:cNvSpPr>
      </xdr:nvSpPr>
      <xdr:spPr bwMode="auto">
        <a:xfrm flipV="1">
          <a:off x="10153650" y="21907500"/>
          <a:ext cx="461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transitionEntry="1"/>
  <dimension ref="A1:R75"/>
  <sheetViews>
    <sheetView tabSelected="1" defaultGridColor="0" view="pageBreakPreview" colorId="22" zoomScale="55" zoomScaleNormal="87" zoomScaleSheetLayoutView="55" workbookViewId="0">
      <pane xSplit="1" ySplit="8" topLeftCell="B9" activePane="bottomRight" state="frozen"/>
      <selection activeCell="T27" sqref="T27"/>
      <selection pane="topRight" activeCell="T27" sqref="T27"/>
      <selection pane="bottomLeft" activeCell="T27" sqref="T27"/>
      <selection pane="bottomRight" activeCell="N5" sqref="N5"/>
    </sheetView>
  </sheetViews>
  <sheetFormatPr defaultColWidth="15.19921875" defaultRowHeight="18" customHeight="1" x14ac:dyDescent="0.2"/>
  <cols>
    <col min="1" max="1" width="12.69921875" style="1" customWidth="1"/>
    <col min="2" max="7" width="14.19921875" style="1" customWidth="1"/>
    <col min="8" max="8" width="8.69921875" style="3" customWidth="1"/>
    <col min="9" max="10" width="9.8984375" style="3" bestFit="1" customWidth="1"/>
    <col min="11" max="13" width="9.8984375" style="2" bestFit="1" customWidth="1"/>
    <col min="14" max="14" width="14.19921875" style="1" customWidth="1"/>
    <col min="15" max="18" width="12.69921875" style="1" customWidth="1"/>
    <col min="19" max="16384" width="15.19921875" style="1"/>
  </cols>
  <sheetData>
    <row r="1" spans="1:18" ht="26.25" customHeight="1" x14ac:dyDescent="0.2">
      <c r="A1" s="65" t="s">
        <v>93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ht="29.25" customHeight="1" thickBo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6"/>
      <c r="O2" s="4"/>
      <c r="P2" s="4"/>
      <c r="Q2" s="7"/>
      <c r="R2" s="7"/>
    </row>
    <row r="3" spans="1:18" ht="24" customHeight="1" x14ac:dyDescent="0.2">
      <c r="A3" s="67" t="s">
        <v>0</v>
      </c>
      <c r="B3" s="70" t="s">
        <v>1</v>
      </c>
      <c r="C3" s="70" t="s">
        <v>2</v>
      </c>
      <c r="D3" s="70" t="s">
        <v>3</v>
      </c>
      <c r="E3" s="70" t="s">
        <v>4</v>
      </c>
      <c r="F3" s="70" t="s">
        <v>5</v>
      </c>
      <c r="G3" s="70" t="s">
        <v>6</v>
      </c>
      <c r="H3" s="72" t="s">
        <v>78</v>
      </c>
      <c r="I3" s="74" t="s">
        <v>72</v>
      </c>
      <c r="J3" s="75"/>
      <c r="K3" s="75"/>
      <c r="L3" s="76"/>
      <c r="M3" s="77" t="s">
        <v>79</v>
      </c>
      <c r="N3" s="40" t="s">
        <v>51</v>
      </c>
      <c r="O3" s="79" t="s">
        <v>94</v>
      </c>
      <c r="P3" s="80"/>
      <c r="Q3" s="80"/>
      <c r="R3" s="81"/>
    </row>
    <row r="4" spans="1:18" ht="24" customHeight="1" x14ac:dyDescent="0.2">
      <c r="A4" s="68"/>
      <c r="B4" s="71"/>
      <c r="C4" s="71"/>
      <c r="D4" s="71"/>
      <c r="E4" s="71"/>
      <c r="F4" s="71"/>
      <c r="G4" s="71"/>
      <c r="H4" s="73"/>
      <c r="I4" s="41" t="s">
        <v>73</v>
      </c>
      <c r="J4" s="41" t="s">
        <v>75</v>
      </c>
      <c r="K4" s="42" t="s">
        <v>80</v>
      </c>
      <c r="L4" s="42" t="s">
        <v>77</v>
      </c>
      <c r="M4" s="78"/>
      <c r="N4" s="43" t="s">
        <v>95</v>
      </c>
      <c r="O4" s="44" t="s">
        <v>65</v>
      </c>
      <c r="P4" s="44" t="s">
        <v>66</v>
      </c>
      <c r="Q4" s="44" t="s">
        <v>67</v>
      </c>
      <c r="R4" s="45" t="s">
        <v>68</v>
      </c>
    </row>
    <row r="5" spans="1:18" ht="24" customHeight="1" x14ac:dyDescent="0.2">
      <c r="A5" s="68"/>
      <c r="B5" s="71"/>
      <c r="C5" s="71"/>
      <c r="D5" s="71"/>
      <c r="E5" s="71"/>
      <c r="F5" s="71"/>
      <c r="G5" s="71"/>
      <c r="H5" s="73"/>
      <c r="I5" s="41" t="s">
        <v>74</v>
      </c>
      <c r="J5" s="41" t="s">
        <v>76</v>
      </c>
      <c r="K5" s="42" t="s">
        <v>81</v>
      </c>
      <c r="L5" s="46" t="s">
        <v>74</v>
      </c>
      <c r="M5" s="78"/>
      <c r="N5" s="43"/>
      <c r="O5" s="47"/>
      <c r="P5" s="47"/>
      <c r="Q5" s="47"/>
      <c r="R5" s="48"/>
    </row>
    <row r="6" spans="1:18" ht="24" customHeight="1" thickBot="1" x14ac:dyDescent="0.25">
      <c r="A6" s="69"/>
      <c r="B6" s="9" t="s">
        <v>69</v>
      </c>
      <c r="C6" s="9" t="s">
        <v>69</v>
      </c>
      <c r="D6" s="9" t="s">
        <v>69</v>
      </c>
      <c r="E6" s="9" t="s">
        <v>69</v>
      </c>
      <c r="F6" s="9" t="s">
        <v>69</v>
      </c>
      <c r="G6" s="9" t="s">
        <v>69</v>
      </c>
      <c r="H6" s="10"/>
      <c r="I6" s="11" t="s">
        <v>87</v>
      </c>
      <c r="J6" s="11" t="s">
        <v>87</v>
      </c>
      <c r="K6" s="11" t="s">
        <v>87</v>
      </c>
      <c r="L6" s="11" t="s">
        <v>87</v>
      </c>
      <c r="M6" s="11" t="s">
        <v>87</v>
      </c>
      <c r="N6" s="9" t="s">
        <v>69</v>
      </c>
      <c r="O6" s="9" t="s">
        <v>69</v>
      </c>
      <c r="P6" s="9" t="s">
        <v>69</v>
      </c>
      <c r="Q6" s="9" t="s">
        <v>69</v>
      </c>
      <c r="R6" s="12" t="s">
        <v>69</v>
      </c>
    </row>
    <row r="7" spans="1:18" ht="24" customHeight="1" thickTop="1" x14ac:dyDescent="0.2">
      <c r="A7" s="13" t="s">
        <v>7</v>
      </c>
      <c r="B7" s="14">
        <v>645664738</v>
      </c>
      <c r="C7" s="14">
        <v>640849352</v>
      </c>
      <c r="D7" s="14">
        <v>4815386</v>
      </c>
      <c r="E7" s="14">
        <v>1606190</v>
      </c>
      <c r="F7" s="14">
        <v>-276686</v>
      </c>
      <c r="G7" s="14">
        <v>299052601</v>
      </c>
      <c r="H7" s="15">
        <v>0.67</v>
      </c>
      <c r="I7" s="57" t="s">
        <v>83</v>
      </c>
      <c r="J7" s="57" t="s">
        <v>83</v>
      </c>
      <c r="K7" s="59">
        <v>11</v>
      </c>
      <c r="L7" s="59">
        <v>131.9</v>
      </c>
      <c r="M7" s="16">
        <v>97.7</v>
      </c>
      <c r="N7" s="14">
        <v>977586817</v>
      </c>
      <c r="O7" s="17">
        <v>14128576</v>
      </c>
      <c r="P7" s="17">
        <v>12945940</v>
      </c>
      <c r="Q7" s="17">
        <v>37635734</v>
      </c>
      <c r="R7" s="18">
        <v>64710250</v>
      </c>
    </row>
    <row r="8" spans="1:18" ht="24" customHeight="1" x14ac:dyDescent="0.2">
      <c r="A8" s="19" t="s">
        <v>8</v>
      </c>
      <c r="B8" s="49">
        <v>1159544487</v>
      </c>
      <c r="C8" s="49">
        <v>1140785491</v>
      </c>
      <c r="D8" s="49">
        <v>18758996</v>
      </c>
      <c r="E8" s="49">
        <v>9519798</v>
      </c>
      <c r="F8" s="49">
        <v>67925</v>
      </c>
      <c r="G8" s="49">
        <v>487014802</v>
      </c>
      <c r="H8" s="56">
        <v>0.86</v>
      </c>
      <c r="I8" s="58" t="s">
        <v>83</v>
      </c>
      <c r="J8" s="58" t="s">
        <v>83</v>
      </c>
      <c r="K8" s="60">
        <v>6.9</v>
      </c>
      <c r="L8" s="60">
        <v>50.4</v>
      </c>
      <c r="M8" s="50">
        <v>92.1</v>
      </c>
      <c r="N8" s="49">
        <v>1037545075</v>
      </c>
      <c r="O8" s="17">
        <v>36853419</v>
      </c>
      <c r="P8" s="17">
        <v>21032758</v>
      </c>
      <c r="Q8" s="17">
        <v>84002936</v>
      </c>
      <c r="R8" s="18">
        <v>141889113</v>
      </c>
    </row>
    <row r="9" spans="1:18" ht="24" customHeight="1" x14ac:dyDescent="0.2">
      <c r="A9" s="13" t="s">
        <v>9</v>
      </c>
      <c r="B9" s="14">
        <v>64889945</v>
      </c>
      <c r="C9" s="14">
        <v>64543201</v>
      </c>
      <c r="D9" s="14">
        <v>346744</v>
      </c>
      <c r="E9" s="14">
        <v>171091</v>
      </c>
      <c r="F9" s="14">
        <v>-158789</v>
      </c>
      <c r="G9" s="14">
        <v>29545302</v>
      </c>
      <c r="H9" s="15">
        <v>0.53</v>
      </c>
      <c r="I9" s="57" t="s">
        <v>83</v>
      </c>
      <c r="J9" s="57" t="s">
        <v>83</v>
      </c>
      <c r="K9" s="59">
        <v>6.1</v>
      </c>
      <c r="L9" s="59">
        <v>13.3</v>
      </c>
      <c r="M9" s="16">
        <v>94.9</v>
      </c>
      <c r="N9" s="14">
        <v>47094736</v>
      </c>
      <c r="O9" s="52">
        <v>2956917</v>
      </c>
      <c r="P9" s="52">
        <v>579728</v>
      </c>
      <c r="Q9" s="52">
        <v>6468307</v>
      </c>
      <c r="R9" s="53">
        <v>10004952</v>
      </c>
    </row>
    <row r="10" spans="1:18" ht="24" customHeight="1" x14ac:dyDescent="0.2">
      <c r="A10" s="13" t="s">
        <v>10</v>
      </c>
      <c r="B10" s="14">
        <v>158569925</v>
      </c>
      <c r="C10" s="14">
        <v>156998123</v>
      </c>
      <c r="D10" s="14">
        <v>1571802</v>
      </c>
      <c r="E10" s="14">
        <v>1086971</v>
      </c>
      <c r="F10" s="14">
        <v>9464</v>
      </c>
      <c r="G10" s="14">
        <v>76962665</v>
      </c>
      <c r="H10" s="15">
        <v>0.63</v>
      </c>
      <c r="I10" s="57" t="s">
        <v>83</v>
      </c>
      <c r="J10" s="57" t="s">
        <v>83</v>
      </c>
      <c r="K10" s="59">
        <v>3.5</v>
      </c>
      <c r="L10" s="59" t="s">
        <v>83</v>
      </c>
      <c r="M10" s="16">
        <v>94</v>
      </c>
      <c r="N10" s="14">
        <v>115649725</v>
      </c>
      <c r="O10" s="17">
        <v>6976393</v>
      </c>
      <c r="P10" s="17">
        <v>4031444</v>
      </c>
      <c r="Q10" s="17">
        <v>8925004</v>
      </c>
      <c r="R10" s="18">
        <v>19932841</v>
      </c>
    </row>
    <row r="11" spans="1:18" ht="24" customHeight="1" x14ac:dyDescent="0.2">
      <c r="A11" s="13" t="s">
        <v>11</v>
      </c>
      <c r="B11" s="14">
        <v>34637457</v>
      </c>
      <c r="C11" s="14">
        <v>33709246</v>
      </c>
      <c r="D11" s="14">
        <v>928211</v>
      </c>
      <c r="E11" s="14">
        <v>763493</v>
      </c>
      <c r="F11" s="14">
        <v>-581682</v>
      </c>
      <c r="G11" s="14">
        <v>14674325</v>
      </c>
      <c r="H11" s="15">
        <v>0.56000000000000005</v>
      </c>
      <c r="I11" s="57" t="s">
        <v>83</v>
      </c>
      <c r="J11" s="57" t="s">
        <v>83</v>
      </c>
      <c r="K11" s="59">
        <v>7.5</v>
      </c>
      <c r="L11" s="59">
        <v>43.3</v>
      </c>
      <c r="M11" s="16">
        <v>96.2</v>
      </c>
      <c r="N11" s="14">
        <v>24830304</v>
      </c>
      <c r="O11" s="17">
        <v>4887261</v>
      </c>
      <c r="P11" s="17">
        <v>355715</v>
      </c>
      <c r="Q11" s="17">
        <v>2633460</v>
      </c>
      <c r="R11" s="18">
        <v>7876436</v>
      </c>
    </row>
    <row r="12" spans="1:18" ht="24" customHeight="1" x14ac:dyDescent="0.2">
      <c r="A12" s="13" t="s">
        <v>12</v>
      </c>
      <c r="B12" s="14">
        <v>86206436</v>
      </c>
      <c r="C12" s="14">
        <v>83671960</v>
      </c>
      <c r="D12" s="14">
        <v>2534476</v>
      </c>
      <c r="E12" s="14">
        <v>2207723</v>
      </c>
      <c r="F12" s="14">
        <v>397356</v>
      </c>
      <c r="G12" s="14">
        <v>35992997</v>
      </c>
      <c r="H12" s="15">
        <v>0.5</v>
      </c>
      <c r="I12" s="57" t="s">
        <v>83</v>
      </c>
      <c r="J12" s="57" t="s">
        <v>83</v>
      </c>
      <c r="K12" s="59">
        <v>6.7</v>
      </c>
      <c r="L12" s="59" t="s">
        <v>83</v>
      </c>
      <c r="M12" s="16">
        <v>98.6</v>
      </c>
      <c r="N12" s="14">
        <v>61491632</v>
      </c>
      <c r="O12" s="17">
        <v>8112288</v>
      </c>
      <c r="P12" s="17">
        <v>7867080</v>
      </c>
      <c r="Q12" s="17">
        <v>12883005</v>
      </c>
      <c r="R12" s="18">
        <v>28862373</v>
      </c>
    </row>
    <row r="13" spans="1:18" ht="24" customHeight="1" x14ac:dyDescent="0.2">
      <c r="A13" s="13" t="s">
        <v>13</v>
      </c>
      <c r="B13" s="14">
        <v>36955396</v>
      </c>
      <c r="C13" s="14">
        <v>36052774</v>
      </c>
      <c r="D13" s="14">
        <v>902622</v>
      </c>
      <c r="E13" s="14">
        <v>837967</v>
      </c>
      <c r="F13" s="14">
        <v>540325</v>
      </c>
      <c r="G13" s="14">
        <v>14461793</v>
      </c>
      <c r="H13" s="15">
        <v>0.42</v>
      </c>
      <c r="I13" s="57" t="s">
        <v>83</v>
      </c>
      <c r="J13" s="57" t="s">
        <v>83</v>
      </c>
      <c r="K13" s="59">
        <v>7.8</v>
      </c>
      <c r="L13" s="59" t="s">
        <v>83</v>
      </c>
      <c r="M13" s="16">
        <v>97.2</v>
      </c>
      <c r="N13" s="14">
        <v>33056935</v>
      </c>
      <c r="O13" s="17">
        <v>3086893</v>
      </c>
      <c r="P13" s="17">
        <v>853914</v>
      </c>
      <c r="Q13" s="17">
        <v>12220668</v>
      </c>
      <c r="R13" s="18">
        <v>16161475</v>
      </c>
    </row>
    <row r="14" spans="1:18" ht="24" customHeight="1" x14ac:dyDescent="0.2">
      <c r="A14" s="13" t="s">
        <v>14</v>
      </c>
      <c r="B14" s="14">
        <v>38832077</v>
      </c>
      <c r="C14" s="14">
        <v>38152980</v>
      </c>
      <c r="D14" s="14">
        <v>679097</v>
      </c>
      <c r="E14" s="14">
        <v>494409</v>
      </c>
      <c r="F14" s="14">
        <v>39051</v>
      </c>
      <c r="G14" s="14">
        <v>17955882</v>
      </c>
      <c r="H14" s="15">
        <v>0.45</v>
      </c>
      <c r="I14" s="57" t="s">
        <v>83</v>
      </c>
      <c r="J14" s="57" t="s">
        <v>83</v>
      </c>
      <c r="K14" s="59">
        <v>9.1999999999999993</v>
      </c>
      <c r="L14" s="59">
        <v>21.4</v>
      </c>
      <c r="M14" s="16">
        <v>98.2</v>
      </c>
      <c r="N14" s="14">
        <v>34572885</v>
      </c>
      <c r="O14" s="17">
        <v>4453234</v>
      </c>
      <c r="P14" s="17">
        <v>2961856</v>
      </c>
      <c r="Q14" s="17">
        <v>6306708</v>
      </c>
      <c r="R14" s="18">
        <v>13721798</v>
      </c>
    </row>
    <row r="15" spans="1:18" ht="24" customHeight="1" x14ac:dyDescent="0.2">
      <c r="A15" s="13" t="s">
        <v>15</v>
      </c>
      <c r="B15" s="14">
        <v>46728267</v>
      </c>
      <c r="C15" s="14">
        <v>45195204</v>
      </c>
      <c r="D15" s="14">
        <v>1533063</v>
      </c>
      <c r="E15" s="14">
        <v>1286927</v>
      </c>
      <c r="F15" s="14">
        <v>354021</v>
      </c>
      <c r="G15" s="14">
        <v>22269499</v>
      </c>
      <c r="H15" s="15">
        <v>0.37</v>
      </c>
      <c r="I15" s="57" t="s">
        <v>83</v>
      </c>
      <c r="J15" s="57" t="s">
        <v>83</v>
      </c>
      <c r="K15" s="59">
        <v>5.6</v>
      </c>
      <c r="L15" s="59" t="s">
        <v>83</v>
      </c>
      <c r="M15" s="16">
        <v>92.7</v>
      </c>
      <c r="N15" s="14">
        <v>36841408</v>
      </c>
      <c r="O15" s="17">
        <v>9509956</v>
      </c>
      <c r="P15" s="17">
        <v>3013893</v>
      </c>
      <c r="Q15" s="17">
        <v>7414700</v>
      </c>
      <c r="R15" s="18">
        <v>19938549</v>
      </c>
    </row>
    <row r="16" spans="1:18" ht="24" customHeight="1" x14ac:dyDescent="0.2">
      <c r="A16" s="13" t="s">
        <v>16</v>
      </c>
      <c r="B16" s="14">
        <v>26801422</v>
      </c>
      <c r="C16" s="14">
        <v>24694029</v>
      </c>
      <c r="D16" s="14">
        <v>2107393</v>
      </c>
      <c r="E16" s="14">
        <v>1952289</v>
      </c>
      <c r="F16" s="14">
        <v>244837</v>
      </c>
      <c r="G16" s="14">
        <v>12555415</v>
      </c>
      <c r="H16" s="15">
        <v>0.67</v>
      </c>
      <c r="I16" s="57" t="s">
        <v>83</v>
      </c>
      <c r="J16" s="57" t="s">
        <v>83</v>
      </c>
      <c r="K16" s="59">
        <v>8</v>
      </c>
      <c r="L16" s="59" t="s">
        <v>83</v>
      </c>
      <c r="M16" s="16">
        <v>95</v>
      </c>
      <c r="N16" s="14">
        <v>17311774</v>
      </c>
      <c r="O16" s="17">
        <v>2539354</v>
      </c>
      <c r="P16" s="17">
        <v>568634</v>
      </c>
      <c r="Q16" s="17">
        <v>5902560</v>
      </c>
      <c r="R16" s="18">
        <v>9010548</v>
      </c>
    </row>
    <row r="17" spans="1:18" ht="24" customHeight="1" x14ac:dyDescent="0.2">
      <c r="A17" s="13" t="s">
        <v>17</v>
      </c>
      <c r="B17" s="14">
        <v>20682488</v>
      </c>
      <c r="C17" s="14">
        <v>20368738</v>
      </c>
      <c r="D17" s="14">
        <v>313750</v>
      </c>
      <c r="E17" s="14">
        <v>285044</v>
      </c>
      <c r="F17" s="14">
        <v>69431</v>
      </c>
      <c r="G17" s="14">
        <v>8951478</v>
      </c>
      <c r="H17" s="15">
        <v>0.49</v>
      </c>
      <c r="I17" s="57" t="s">
        <v>83</v>
      </c>
      <c r="J17" s="57" t="s">
        <v>83</v>
      </c>
      <c r="K17" s="59">
        <v>11.2</v>
      </c>
      <c r="L17" s="59">
        <v>16.899999999999999</v>
      </c>
      <c r="M17" s="16">
        <v>93.2</v>
      </c>
      <c r="N17" s="14">
        <v>13752773</v>
      </c>
      <c r="O17" s="17">
        <v>3142798</v>
      </c>
      <c r="P17" s="17">
        <v>293576</v>
      </c>
      <c r="Q17" s="17">
        <v>3890603</v>
      </c>
      <c r="R17" s="18">
        <v>7326977</v>
      </c>
    </row>
    <row r="18" spans="1:18" ht="24" customHeight="1" x14ac:dyDescent="0.2">
      <c r="A18" s="13" t="s">
        <v>18</v>
      </c>
      <c r="B18" s="14">
        <v>34967075</v>
      </c>
      <c r="C18" s="14">
        <v>33745048</v>
      </c>
      <c r="D18" s="14">
        <v>1222027</v>
      </c>
      <c r="E18" s="14">
        <v>1104607</v>
      </c>
      <c r="F18" s="14">
        <v>284364</v>
      </c>
      <c r="G18" s="14">
        <v>16471927</v>
      </c>
      <c r="H18" s="15">
        <v>0.63</v>
      </c>
      <c r="I18" s="57" t="s">
        <v>83</v>
      </c>
      <c r="J18" s="57" t="s">
        <v>83</v>
      </c>
      <c r="K18" s="59">
        <v>7</v>
      </c>
      <c r="L18" s="59" t="s">
        <v>83</v>
      </c>
      <c r="M18" s="16">
        <v>93</v>
      </c>
      <c r="N18" s="14">
        <v>18088119</v>
      </c>
      <c r="O18" s="17">
        <v>7729706</v>
      </c>
      <c r="P18" s="17">
        <v>733951</v>
      </c>
      <c r="Q18" s="17">
        <v>10257463</v>
      </c>
      <c r="R18" s="18">
        <v>18721120</v>
      </c>
    </row>
    <row r="19" spans="1:18" ht="24" customHeight="1" x14ac:dyDescent="0.2">
      <c r="A19" s="13" t="s">
        <v>19</v>
      </c>
      <c r="B19" s="14">
        <v>17328999</v>
      </c>
      <c r="C19" s="14">
        <v>16771308</v>
      </c>
      <c r="D19" s="14">
        <v>557691</v>
      </c>
      <c r="E19" s="14">
        <v>521570</v>
      </c>
      <c r="F19" s="14">
        <v>-27922</v>
      </c>
      <c r="G19" s="14">
        <v>7531216</v>
      </c>
      <c r="H19" s="15">
        <v>0.52</v>
      </c>
      <c r="I19" s="57" t="s">
        <v>83</v>
      </c>
      <c r="J19" s="57" t="s">
        <v>83</v>
      </c>
      <c r="K19" s="59">
        <v>7.4</v>
      </c>
      <c r="L19" s="59">
        <v>4.0999999999999996</v>
      </c>
      <c r="M19" s="16">
        <v>95.5</v>
      </c>
      <c r="N19" s="14">
        <v>8066673</v>
      </c>
      <c r="O19" s="17">
        <v>1603866</v>
      </c>
      <c r="P19" s="17">
        <v>519520</v>
      </c>
      <c r="Q19" s="17">
        <v>2249684</v>
      </c>
      <c r="R19" s="18">
        <v>4373070</v>
      </c>
    </row>
    <row r="20" spans="1:18" ht="24" customHeight="1" x14ac:dyDescent="0.2">
      <c r="A20" s="13" t="s">
        <v>20</v>
      </c>
      <c r="B20" s="14">
        <v>21276145</v>
      </c>
      <c r="C20" s="14">
        <v>20287587</v>
      </c>
      <c r="D20" s="14">
        <v>988558</v>
      </c>
      <c r="E20" s="14">
        <v>948171</v>
      </c>
      <c r="F20" s="14">
        <v>257930</v>
      </c>
      <c r="G20" s="14">
        <v>10505650</v>
      </c>
      <c r="H20" s="15">
        <v>0.46</v>
      </c>
      <c r="I20" s="57" t="s">
        <v>83</v>
      </c>
      <c r="J20" s="57" t="s">
        <v>83</v>
      </c>
      <c r="K20" s="59">
        <v>4.5</v>
      </c>
      <c r="L20" s="59" t="s">
        <v>83</v>
      </c>
      <c r="M20" s="16">
        <v>94.1</v>
      </c>
      <c r="N20" s="14">
        <v>8997575</v>
      </c>
      <c r="O20" s="17">
        <v>7063000</v>
      </c>
      <c r="P20" s="17">
        <v>1272163</v>
      </c>
      <c r="Q20" s="17">
        <v>976593</v>
      </c>
      <c r="R20" s="18">
        <v>9311756</v>
      </c>
    </row>
    <row r="21" spans="1:18" ht="24" customHeight="1" x14ac:dyDescent="0.2">
      <c r="A21" s="13" t="s">
        <v>21</v>
      </c>
      <c r="B21" s="14">
        <v>28205832</v>
      </c>
      <c r="C21" s="14">
        <v>27294778</v>
      </c>
      <c r="D21" s="14">
        <v>911054</v>
      </c>
      <c r="E21" s="14">
        <v>599865</v>
      </c>
      <c r="F21" s="14">
        <v>-219931</v>
      </c>
      <c r="G21" s="14">
        <v>13963623</v>
      </c>
      <c r="H21" s="15">
        <v>0.63</v>
      </c>
      <c r="I21" s="57" t="s">
        <v>83</v>
      </c>
      <c r="J21" s="57" t="s">
        <v>83</v>
      </c>
      <c r="K21" s="59">
        <v>6.6</v>
      </c>
      <c r="L21" s="59">
        <v>14.7</v>
      </c>
      <c r="M21" s="16">
        <v>92.5</v>
      </c>
      <c r="N21" s="14">
        <v>16396989</v>
      </c>
      <c r="O21" s="17">
        <v>5111114</v>
      </c>
      <c r="P21" s="17">
        <v>146037</v>
      </c>
      <c r="Q21" s="17">
        <v>2128307</v>
      </c>
      <c r="R21" s="18">
        <v>7385458</v>
      </c>
    </row>
    <row r="22" spans="1:18" ht="24" customHeight="1" x14ac:dyDescent="0.2">
      <c r="A22" s="13" t="s">
        <v>22</v>
      </c>
      <c r="B22" s="14">
        <v>45157202</v>
      </c>
      <c r="C22" s="14">
        <v>43798072</v>
      </c>
      <c r="D22" s="14">
        <v>1359130</v>
      </c>
      <c r="E22" s="14">
        <v>878597</v>
      </c>
      <c r="F22" s="14">
        <v>-81908</v>
      </c>
      <c r="G22" s="14">
        <v>22479254</v>
      </c>
      <c r="H22" s="15">
        <v>0.74</v>
      </c>
      <c r="I22" s="57" t="s">
        <v>83</v>
      </c>
      <c r="J22" s="57" t="s">
        <v>83</v>
      </c>
      <c r="K22" s="59">
        <v>1.2</v>
      </c>
      <c r="L22" s="59" t="s">
        <v>83</v>
      </c>
      <c r="M22" s="16">
        <v>88.7</v>
      </c>
      <c r="N22" s="14">
        <v>16432848</v>
      </c>
      <c r="O22" s="17">
        <v>5138140</v>
      </c>
      <c r="P22" s="17">
        <v>345907</v>
      </c>
      <c r="Q22" s="17">
        <v>15276465</v>
      </c>
      <c r="R22" s="18">
        <v>20760512</v>
      </c>
    </row>
    <row r="23" spans="1:18" ht="24" customHeight="1" x14ac:dyDescent="0.2">
      <c r="A23" s="13" t="s">
        <v>23</v>
      </c>
      <c r="B23" s="14">
        <v>47023355</v>
      </c>
      <c r="C23" s="14">
        <v>45060218</v>
      </c>
      <c r="D23" s="14">
        <v>1963137</v>
      </c>
      <c r="E23" s="14">
        <v>1150662</v>
      </c>
      <c r="F23" s="14">
        <v>73930</v>
      </c>
      <c r="G23" s="14">
        <v>22841304</v>
      </c>
      <c r="H23" s="15">
        <v>0.72</v>
      </c>
      <c r="I23" s="57" t="s">
        <v>83</v>
      </c>
      <c r="J23" s="57" t="s">
        <v>83</v>
      </c>
      <c r="K23" s="59">
        <v>2.4</v>
      </c>
      <c r="L23" s="59" t="s">
        <v>83</v>
      </c>
      <c r="M23" s="16">
        <v>88</v>
      </c>
      <c r="N23" s="14">
        <v>22673234</v>
      </c>
      <c r="O23" s="17">
        <v>2900518</v>
      </c>
      <c r="P23" s="17">
        <v>1022000</v>
      </c>
      <c r="Q23" s="17">
        <v>16065806</v>
      </c>
      <c r="R23" s="18">
        <v>19988324</v>
      </c>
    </row>
    <row r="24" spans="1:18" ht="24" customHeight="1" x14ac:dyDescent="0.2">
      <c r="A24" s="13" t="s">
        <v>24</v>
      </c>
      <c r="B24" s="14">
        <v>52511392</v>
      </c>
      <c r="C24" s="14">
        <v>51299100</v>
      </c>
      <c r="D24" s="14">
        <v>1212292</v>
      </c>
      <c r="E24" s="14">
        <v>1212231</v>
      </c>
      <c r="F24" s="14">
        <v>117247</v>
      </c>
      <c r="G24" s="14">
        <v>22496917</v>
      </c>
      <c r="H24" s="15">
        <v>0.77</v>
      </c>
      <c r="I24" s="57" t="s">
        <v>83</v>
      </c>
      <c r="J24" s="57" t="s">
        <v>83</v>
      </c>
      <c r="K24" s="59">
        <v>1.7</v>
      </c>
      <c r="L24" s="59" t="s">
        <v>83</v>
      </c>
      <c r="M24" s="16">
        <v>86.2</v>
      </c>
      <c r="N24" s="14">
        <v>18185964</v>
      </c>
      <c r="O24" s="17">
        <v>4669646</v>
      </c>
      <c r="P24" s="17">
        <v>0</v>
      </c>
      <c r="Q24" s="17">
        <v>11749925</v>
      </c>
      <c r="R24" s="18">
        <v>16419571</v>
      </c>
    </row>
    <row r="25" spans="1:18" ht="24" customHeight="1" x14ac:dyDescent="0.2">
      <c r="A25" s="13" t="s">
        <v>25</v>
      </c>
      <c r="B25" s="14">
        <v>48109386</v>
      </c>
      <c r="C25" s="14">
        <v>46120762</v>
      </c>
      <c r="D25" s="14">
        <v>1988624</v>
      </c>
      <c r="E25" s="14">
        <v>1364891</v>
      </c>
      <c r="F25" s="14">
        <v>58602</v>
      </c>
      <c r="G25" s="14">
        <v>23114790</v>
      </c>
      <c r="H25" s="15">
        <v>0.56000000000000005</v>
      </c>
      <c r="I25" s="57" t="s">
        <v>83</v>
      </c>
      <c r="J25" s="57" t="s">
        <v>83</v>
      </c>
      <c r="K25" s="59">
        <v>-0.9</v>
      </c>
      <c r="L25" s="59" t="s">
        <v>83</v>
      </c>
      <c r="M25" s="16">
        <v>94</v>
      </c>
      <c r="N25" s="14">
        <v>20038293</v>
      </c>
      <c r="O25" s="17">
        <v>3540989</v>
      </c>
      <c r="P25" s="17">
        <v>3235600</v>
      </c>
      <c r="Q25" s="17">
        <v>15260333</v>
      </c>
      <c r="R25" s="18">
        <v>22036922</v>
      </c>
    </row>
    <row r="26" spans="1:18" ht="24" customHeight="1" x14ac:dyDescent="0.2">
      <c r="A26" s="13" t="s">
        <v>26</v>
      </c>
      <c r="B26" s="14">
        <v>35773483</v>
      </c>
      <c r="C26" s="14">
        <v>34332207</v>
      </c>
      <c r="D26" s="14">
        <v>1441276</v>
      </c>
      <c r="E26" s="14">
        <v>1122123</v>
      </c>
      <c r="F26" s="14">
        <v>-486693</v>
      </c>
      <c r="G26" s="14">
        <v>16130202</v>
      </c>
      <c r="H26" s="15">
        <v>0.63</v>
      </c>
      <c r="I26" s="57" t="s">
        <v>83</v>
      </c>
      <c r="J26" s="57" t="s">
        <v>83</v>
      </c>
      <c r="K26" s="59">
        <v>2.1</v>
      </c>
      <c r="L26" s="59" t="s">
        <v>83</v>
      </c>
      <c r="M26" s="16">
        <v>95.5</v>
      </c>
      <c r="N26" s="14">
        <v>17122481</v>
      </c>
      <c r="O26" s="17">
        <v>3097354</v>
      </c>
      <c r="P26" s="17">
        <v>79309</v>
      </c>
      <c r="Q26" s="17">
        <v>4144613</v>
      </c>
      <c r="R26" s="18">
        <v>7321276</v>
      </c>
    </row>
    <row r="27" spans="1:18" ht="24" customHeight="1" x14ac:dyDescent="0.2">
      <c r="A27" s="13" t="s">
        <v>50</v>
      </c>
      <c r="B27" s="14">
        <v>32559762</v>
      </c>
      <c r="C27" s="14">
        <v>30774206</v>
      </c>
      <c r="D27" s="14">
        <v>1785556</v>
      </c>
      <c r="E27" s="14">
        <v>1450180</v>
      </c>
      <c r="F27" s="14">
        <v>-475187</v>
      </c>
      <c r="G27" s="14">
        <v>14024760</v>
      </c>
      <c r="H27" s="15">
        <v>0.66</v>
      </c>
      <c r="I27" s="57" t="s">
        <v>83</v>
      </c>
      <c r="J27" s="57" t="s">
        <v>83</v>
      </c>
      <c r="K27" s="59">
        <v>6.6</v>
      </c>
      <c r="L27" s="59" t="s">
        <v>83</v>
      </c>
      <c r="M27" s="16">
        <v>96.1</v>
      </c>
      <c r="N27" s="14">
        <v>16188774</v>
      </c>
      <c r="O27" s="17">
        <v>3216190</v>
      </c>
      <c r="P27" s="17">
        <v>930573</v>
      </c>
      <c r="Q27" s="17">
        <v>4641118</v>
      </c>
      <c r="R27" s="18">
        <v>8787881</v>
      </c>
    </row>
    <row r="28" spans="1:18" ht="24" customHeight="1" x14ac:dyDescent="0.2">
      <c r="A28" s="13" t="s">
        <v>52</v>
      </c>
      <c r="B28" s="14">
        <v>31916532</v>
      </c>
      <c r="C28" s="14">
        <v>31269515</v>
      </c>
      <c r="D28" s="14">
        <v>647017</v>
      </c>
      <c r="E28" s="14">
        <v>629386</v>
      </c>
      <c r="F28" s="14">
        <v>39699</v>
      </c>
      <c r="G28" s="14">
        <v>16033159</v>
      </c>
      <c r="H28" s="15">
        <v>0.56000000000000005</v>
      </c>
      <c r="I28" s="57" t="s">
        <v>83</v>
      </c>
      <c r="J28" s="57" t="s">
        <v>83</v>
      </c>
      <c r="K28" s="59">
        <v>5.5</v>
      </c>
      <c r="L28" s="59">
        <v>3.7</v>
      </c>
      <c r="M28" s="16">
        <v>91.9</v>
      </c>
      <c r="N28" s="14">
        <v>19157473</v>
      </c>
      <c r="O28" s="17">
        <v>4030638</v>
      </c>
      <c r="P28" s="17">
        <v>945840</v>
      </c>
      <c r="Q28" s="17">
        <v>5355550</v>
      </c>
      <c r="R28" s="18">
        <v>10332028</v>
      </c>
    </row>
    <row r="29" spans="1:18" ht="24" customHeight="1" x14ac:dyDescent="0.2">
      <c r="A29" s="13" t="s">
        <v>53</v>
      </c>
      <c r="B29" s="14">
        <v>19037739</v>
      </c>
      <c r="C29" s="14">
        <v>18066040</v>
      </c>
      <c r="D29" s="14">
        <v>971699</v>
      </c>
      <c r="E29" s="14">
        <v>889834</v>
      </c>
      <c r="F29" s="14">
        <v>255697</v>
      </c>
      <c r="G29" s="14">
        <v>9450615</v>
      </c>
      <c r="H29" s="15">
        <v>0.38</v>
      </c>
      <c r="I29" s="57" t="s">
        <v>83</v>
      </c>
      <c r="J29" s="57" t="s">
        <v>83</v>
      </c>
      <c r="K29" s="59">
        <v>6.1</v>
      </c>
      <c r="L29" s="59" t="s">
        <v>83</v>
      </c>
      <c r="M29" s="16">
        <v>84.6</v>
      </c>
      <c r="N29" s="14">
        <v>10007046</v>
      </c>
      <c r="O29" s="17">
        <v>6846911</v>
      </c>
      <c r="P29" s="17">
        <v>1150890</v>
      </c>
      <c r="Q29" s="17">
        <v>6714178</v>
      </c>
      <c r="R29" s="18">
        <v>14711979</v>
      </c>
    </row>
    <row r="30" spans="1:18" ht="24" customHeight="1" x14ac:dyDescent="0.2">
      <c r="A30" s="13" t="s">
        <v>54</v>
      </c>
      <c r="B30" s="14">
        <v>20431086</v>
      </c>
      <c r="C30" s="14">
        <v>20019443</v>
      </c>
      <c r="D30" s="14">
        <v>411643</v>
      </c>
      <c r="E30" s="14">
        <v>368301</v>
      </c>
      <c r="F30" s="14">
        <v>-1040544</v>
      </c>
      <c r="G30" s="14">
        <v>9986325</v>
      </c>
      <c r="H30" s="15">
        <v>0.61</v>
      </c>
      <c r="I30" s="57" t="s">
        <v>83</v>
      </c>
      <c r="J30" s="57" t="s">
        <v>83</v>
      </c>
      <c r="K30" s="59">
        <v>8.3000000000000007</v>
      </c>
      <c r="L30" s="59" t="s">
        <v>83</v>
      </c>
      <c r="M30" s="16">
        <v>95.3</v>
      </c>
      <c r="N30" s="14">
        <v>20119967</v>
      </c>
      <c r="O30" s="17">
        <v>3629759</v>
      </c>
      <c r="P30" s="17">
        <v>442986</v>
      </c>
      <c r="Q30" s="17">
        <v>11610128</v>
      </c>
      <c r="R30" s="18">
        <v>15682873</v>
      </c>
    </row>
    <row r="31" spans="1:18" ht="24" customHeight="1" x14ac:dyDescent="0.2">
      <c r="A31" s="13" t="s">
        <v>55</v>
      </c>
      <c r="B31" s="14">
        <v>28870119</v>
      </c>
      <c r="C31" s="14">
        <v>28414906</v>
      </c>
      <c r="D31" s="14">
        <v>455213</v>
      </c>
      <c r="E31" s="14">
        <v>272579</v>
      </c>
      <c r="F31" s="14">
        <v>130585</v>
      </c>
      <c r="G31" s="14">
        <v>13303417</v>
      </c>
      <c r="H31" s="15">
        <v>0.28000000000000003</v>
      </c>
      <c r="I31" s="57" t="s">
        <v>83</v>
      </c>
      <c r="J31" s="57" t="s">
        <v>83</v>
      </c>
      <c r="K31" s="59">
        <v>7.4</v>
      </c>
      <c r="L31" s="59">
        <v>19.899999999999999</v>
      </c>
      <c r="M31" s="16">
        <v>102.9</v>
      </c>
      <c r="N31" s="14">
        <v>28219086</v>
      </c>
      <c r="O31" s="17">
        <v>3231949</v>
      </c>
      <c r="P31" s="17">
        <v>741125</v>
      </c>
      <c r="Q31" s="17">
        <v>6223929</v>
      </c>
      <c r="R31" s="18">
        <v>10197003</v>
      </c>
    </row>
    <row r="32" spans="1:18" ht="24" customHeight="1" x14ac:dyDescent="0.2">
      <c r="A32" s="13" t="s">
        <v>56</v>
      </c>
      <c r="B32" s="14">
        <v>46500358</v>
      </c>
      <c r="C32" s="14">
        <v>44994266</v>
      </c>
      <c r="D32" s="14">
        <v>1506092</v>
      </c>
      <c r="E32" s="14">
        <v>1039116</v>
      </c>
      <c r="F32" s="14">
        <v>14764</v>
      </c>
      <c r="G32" s="14">
        <v>17007788</v>
      </c>
      <c r="H32" s="15">
        <v>0.5</v>
      </c>
      <c r="I32" s="57" t="s">
        <v>83</v>
      </c>
      <c r="J32" s="57" t="s">
        <v>83</v>
      </c>
      <c r="K32" s="59">
        <v>6.7</v>
      </c>
      <c r="L32" s="59" t="s">
        <v>83</v>
      </c>
      <c r="M32" s="16">
        <v>92.9</v>
      </c>
      <c r="N32" s="14">
        <v>33809083</v>
      </c>
      <c r="O32" s="17">
        <v>4098237</v>
      </c>
      <c r="P32" s="17">
        <v>1742833</v>
      </c>
      <c r="Q32" s="17">
        <v>9231814</v>
      </c>
      <c r="R32" s="18">
        <v>15072884</v>
      </c>
    </row>
    <row r="33" spans="1:18" ht="24" customHeight="1" x14ac:dyDescent="0.2">
      <c r="A33" s="13" t="s">
        <v>71</v>
      </c>
      <c r="B33" s="14">
        <v>23679374</v>
      </c>
      <c r="C33" s="14">
        <v>22869136</v>
      </c>
      <c r="D33" s="14">
        <v>810238</v>
      </c>
      <c r="E33" s="14">
        <v>784678</v>
      </c>
      <c r="F33" s="14">
        <v>152868</v>
      </c>
      <c r="G33" s="14">
        <v>11844310</v>
      </c>
      <c r="H33" s="15">
        <v>0.4</v>
      </c>
      <c r="I33" s="57" t="s">
        <v>83</v>
      </c>
      <c r="J33" s="57" t="s">
        <v>83</v>
      </c>
      <c r="K33" s="59">
        <v>7.1</v>
      </c>
      <c r="L33" s="59" t="s">
        <v>83</v>
      </c>
      <c r="M33" s="16">
        <v>93.4</v>
      </c>
      <c r="N33" s="14">
        <v>26077317</v>
      </c>
      <c r="O33" s="17">
        <v>4052583</v>
      </c>
      <c r="P33" s="17">
        <v>1737601</v>
      </c>
      <c r="Q33" s="17">
        <v>4829658</v>
      </c>
      <c r="R33" s="18">
        <v>10619842</v>
      </c>
    </row>
    <row r="34" spans="1:18" ht="24" customHeight="1" x14ac:dyDescent="0.2">
      <c r="A34" s="13" t="s">
        <v>84</v>
      </c>
      <c r="B34" s="14">
        <v>52014306</v>
      </c>
      <c r="C34" s="14">
        <v>50554939</v>
      </c>
      <c r="D34" s="14">
        <v>1459367</v>
      </c>
      <c r="E34" s="14">
        <v>1361609</v>
      </c>
      <c r="F34" s="14">
        <v>99820</v>
      </c>
      <c r="G34" s="14">
        <v>23775710</v>
      </c>
      <c r="H34" s="15">
        <v>0.56999999999999995</v>
      </c>
      <c r="I34" s="57" t="s">
        <v>83</v>
      </c>
      <c r="J34" s="57" t="s">
        <v>83</v>
      </c>
      <c r="K34" s="59">
        <v>6.2</v>
      </c>
      <c r="L34" s="59" t="s">
        <v>83</v>
      </c>
      <c r="M34" s="16">
        <v>87.8</v>
      </c>
      <c r="N34" s="14">
        <v>32590661</v>
      </c>
      <c r="O34" s="17">
        <v>11512289</v>
      </c>
      <c r="P34" s="17">
        <v>1413871</v>
      </c>
      <c r="Q34" s="17">
        <v>5675483</v>
      </c>
      <c r="R34" s="18">
        <v>18601643</v>
      </c>
    </row>
    <row r="35" spans="1:18" ht="24" customHeight="1" x14ac:dyDescent="0.2">
      <c r="A35" s="19" t="s">
        <v>90</v>
      </c>
      <c r="B35" s="49">
        <v>24285578</v>
      </c>
      <c r="C35" s="49">
        <v>23696622</v>
      </c>
      <c r="D35" s="49">
        <v>588956</v>
      </c>
      <c r="E35" s="49">
        <v>507436</v>
      </c>
      <c r="F35" s="49">
        <v>-87062</v>
      </c>
      <c r="G35" s="49">
        <v>11687349</v>
      </c>
      <c r="H35" s="56">
        <v>0.67</v>
      </c>
      <c r="I35" s="58" t="s">
        <v>83</v>
      </c>
      <c r="J35" s="58" t="s">
        <v>83</v>
      </c>
      <c r="K35" s="60">
        <v>6.4</v>
      </c>
      <c r="L35" s="60" t="s">
        <v>83</v>
      </c>
      <c r="M35" s="50">
        <v>96.4</v>
      </c>
      <c r="N35" s="49">
        <v>13210699</v>
      </c>
      <c r="O35" s="54">
        <v>1700482</v>
      </c>
      <c r="P35" s="54">
        <v>683492</v>
      </c>
      <c r="Q35" s="54">
        <v>5112921</v>
      </c>
      <c r="R35" s="55">
        <v>7496895</v>
      </c>
    </row>
    <row r="36" spans="1:18" ht="24" customHeight="1" x14ac:dyDescent="0.2">
      <c r="A36" s="13" t="s">
        <v>27</v>
      </c>
      <c r="B36" s="14">
        <v>19080450</v>
      </c>
      <c r="C36" s="14">
        <v>17866637</v>
      </c>
      <c r="D36" s="14">
        <v>1213813</v>
      </c>
      <c r="E36" s="14">
        <v>1158255</v>
      </c>
      <c r="F36" s="14">
        <v>547686</v>
      </c>
      <c r="G36" s="14">
        <v>8607601</v>
      </c>
      <c r="H36" s="15">
        <v>0.57999999999999996</v>
      </c>
      <c r="I36" s="57" t="s">
        <v>83</v>
      </c>
      <c r="J36" s="57" t="s">
        <v>83</v>
      </c>
      <c r="K36" s="59">
        <v>6.6</v>
      </c>
      <c r="L36" s="59" t="s">
        <v>83</v>
      </c>
      <c r="M36" s="16">
        <v>95.7</v>
      </c>
      <c r="N36" s="14">
        <v>8384580</v>
      </c>
      <c r="O36" s="17">
        <v>2303488</v>
      </c>
      <c r="P36" s="17">
        <v>0</v>
      </c>
      <c r="Q36" s="17">
        <v>1898504</v>
      </c>
      <c r="R36" s="18">
        <v>4201992</v>
      </c>
    </row>
    <row r="37" spans="1:18" ht="24" customHeight="1" x14ac:dyDescent="0.2">
      <c r="A37" s="13" t="s">
        <v>28</v>
      </c>
      <c r="B37" s="14">
        <v>15162245</v>
      </c>
      <c r="C37" s="14">
        <v>14472546</v>
      </c>
      <c r="D37" s="14">
        <v>689699</v>
      </c>
      <c r="E37" s="14">
        <v>538913</v>
      </c>
      <c r="F37" s="14">
        <v>-30489</v>
      </c>
      <c r="G37" s="14">
        <v>7286918</v>
      </c>
      <c r="H37" s="15">
        <v>0.6</v>
      </c>
      <c r="I37" s="57" t="s">
        <v>83</v>
      </c>
      <c r="J37" s="57" t="s">
        <v>83</v>
      </c>
      <c r="K37" s="59">
        <v>4.9000000000000004</v>
      </c>
      <c r="L37" s="59" t="s">
        <v>83</v>
      </c>
      <c r="M37" s="16">
        <v>97.1</v>
      </c>
      <c r="N37" s="14">
        <v>7759018</v>
      </c>
      <c r="O37" s="17">
        <v>2137291</v>
      </c>
      <c r="P37" s="17">
        <v>543329</v>
      </c>
      <c r="Q37" s="17">
        <v>1073336</v>
      </c>
      <c r="R37" s="18">
        <v>3753956</v>
      </c>
    </row>
    <row r="38" spans="1:18" ht="24" customHeight="1" x14ac:dyDescent="0.2">
      <c r="A38" s="13" t="s">
        <v>29</v>
      </c>
      <c r="B38" s="14">
        <v>21444409</v>
      </c>
      <c r="C38" s="14">
        <v>20640696</v>
      </c>
      <c r="D38" s="14">
        <v>803713</v>
      </c>
      <c r="E38" s="14">
        <v>696457</v>
      </c>
      <c r="F38" s="14">
        <v>-298062</v>
      </c>
      <c r="G38" s="14">
        <v>10544918</v>
      </c>
      <c r="H38" s="15">
        <v>0.71</v>
      </c>
      <c r="I38" s="57" t="s">
        <v>83</v>
      </c>
      <c r="J38" s="57" t="s">
        <v>83</v>
      </c>
      <c r="K38" s="59">
        <v>3.2</v>
      </c>
      <c r="L38" s="59" t="s">
        <v>83</v>
      </c>
      <c r="M38" s="16">
        <v>88.8</v>
      </c>
      <c r="N38" s="14">
        <v>10888350</v>
      </c>
      <c r="O38" s="17">
        <v>4619634</v>
      </c>
      <c r="P38" s="17">
        <v>0</v>
      </c>
      <c r="Q38" s="17">
        <v>3556786</v>
      </c>
      <c r="R38" s="18">
        <v>8176420</v>
      </c>
    </row>
    <row r="39" spans="1:18" ht="24" customHeight="1" x14ac:dyDescent="0.2">
      <c r="A39" s="13" t="s">
        <v>30</v>
      </c>
      <c r="B39" s="14">
        <v>13522185</v>
      </c>
      <c r="C39" s="14">
        <v>13190453</v>
      </c>
      <c r="D39" s="14">
        <v>331732</v>
      </c>
      <c r="E39" s="14">
        <v>229302</v>
      </c>
      <c r="F39" s="14">
        <v>-31461</v>
      </c>
      <c r="G39" s="14">
        <v>7024390</v>
      </c>
      <c r="H39" s="15">
        <v>0.62</v>
      </c>
      <c r="I39" s="57" t="s">
        <v>83</v>
      </c>
      <c r="J39" s="57" t="s">
        <v>83</v>
      </c>
      <c r="K39" s="59">
        <v>7.1</v>
      </c>
      <c r="L39" s="59">
        <v>44.3</v>
      </c>
      <c r="M39" s="16">
        <v>92</v>
      </c>
      <c r="N39" s="14">
        <v>7663063</v>
      </c>
      <c r="O39" s="17">
        <v>2325240</v>
      </c>
      <c r="P39" s="17">
        <v>373471</v>
      </c>
      <c r="Q39" s="17">
        <v>2046462</v>
      </c>
      <c r="R39" s="18">
        <v>4745173</v>
      </c>
    </row>
    <row r="40" spans="1:18" ht="24" customHeight="1" x14ac:dyDescent="0.2">
      <c r="A40" s="13" t="s">
        <v>31</v>
      </c>
      <c r="B40" s="14">
        <v>18484916</v>
      </c>
      <c r="C40" s="14">
        <v>17958235</v>
      </c>
      <c r="D40" s="14">
        <v>526681</v>
      </c>
      <c r="E40" s="14">
        <v>243368</v>
      </c>
      <c r="F40" s="14">
        <v>-75217</v>
      </c>
      <c r="G40" s="14">
        <v>7856963</v>
      </c>
      <c r="H40" s="15">
        <v>0.82</v>
      </c>
      <c r="I40" s="57" t="s">
        <v>83</v>
      </c>
      <c r="J40" s="57" t="s">
        <v>83</v>
      </c>
      <c r="K40" s="59">
        <v>8.6</v>
      </c>
      <c r="L40" s="59" t="s">
        <v>83</v>
      </c>
      <c r="M40" s="16">
        <v>92.8</v>
      </c>
      <c r="N40" s="14">
        <v>11860780</v>
      </c>
      <c r="O40" s="17">
        <v>4654000</v>
      </c>
      <c r="P40" s="17">
        <v>957083</v>
      </c>
      <c r="Q40" s="17">
        <v>7416630</v>
      </c>
      <c r="R40" s="18">
        <v>13027713</v>
      </c>
    </row>
    <row r="41" spans="1:18" ht="24" customHeight="1" x14ac:dyDescent="0.2">
      <c r="A41" s="13" t="s">
        <v>32</v>
      </c>
      <c r="B41" s="14">
        <v>7423621</v>
      </c>
      <c r="C41" s="14">
        <v>6941113</v>
      </c>
      <c r="D41" s="14">
        <v>482508</v>
      </c>
      <c r="E41" s="14">
        <v>436276</v>
      </c>
      <c r="F41" s="14">
        <v>-64619</v>
      </c>
      <c r="G41" s="14">
        <v>3804490</v>
      </c>
      <c r="H41" s="15">
        <v>0.73</v>
      </c>
      <c r="I41" s="57" t="s">
        <v>83</v>
      </c>
      <c r="J41" s="57" t="s">
        <v>83</v>
      </c>
      <c r="K41" s="59">
        <v>8.9</v>
      </c>
      <c r="L41" s="59" t="s">
        <v>83</v>
      </c>
      <c r="M41" s="16">
        <v>91.1</v>
      </c>
      <c r="N41" s="14">
        <v>4155388</v>
      </c>
      <c r="O41" s="17">
        <v>2100197</v>
      </c>
      <c r="P41" s="17">
        <v>231253</v>
      </c>
      <c r="Q41" s="17">
        <v>459118</v>
      </c>
      <c r="R41" s="18">
        <v>2790568</v>
      </c>
    </row>
    <row r="42" spans="1:18" ht="24" customHeight="1" x14ac:dyDescent="0.2">
      <c r="A42" s="13" t="s">
        <v>33</v>
      </c>
      <c r="B42" s="14">
        <v>23181399</v>
      </c>
      <c r="C42" s="14">
        <v>22483852</v>
      </c>
      <c r="D42" s="14">
        <v>697547</v>
      </c>
      <c r="E42" s="14">
        <v>552044</v>
      </c>
      <c r="F42" s="14">
        <v>-60639</v>
      </c>
      <c r="G42" s="14">
        <v>10889701</v>
      </c>
      <c r="H42" s="15">
        <v>0.85</v>
      </c>
      <c r="I42" s="57" t="s">
        <v>83</v>
      </c>
      <c r="J42" s="57" t="s">
        <v>83</v>
      </c>
      <c r="K42" s="59">
        <v>7.9</v>
      </c>
      <c r="L42" s="59" t="s">
        <v>83</v>
      </c>
      <c r="M42" s="16">
        <v>92.8</v>
      </c>
      <c r="N42" s="14">
        <v>13981857</v>
      </c>
      <c r="O42" s="17">
        <v>2014351</v>
      </c>
      <c r="P42" s="17">
        <v>1035002</v>
      </c>
      <c r="Q42" s="17">
        <v>2457727</v>
      </c>
      <c r="R42" s="18">
        <v>5507080</v>
      </c>
    </row>
    <row r="43" spans="1:18" ht="24" customHeight="1" x14ac:dyDescent="0.2">
      <c r="A43" s="13" t="s">
        <v>34</v>
      </c>
      <c r="B43" s="14">
        <v>10627641</v>
      </c>
      <c r="C43" s="14">
        <v>10229120</v>
      </c>
      <c r="D43" s="14">
        <v>398521</v>
      </c>
      <c r="E43" s="14">
        <v>309310</v>
      </c>
      <c r="F43" s="14">
        <v>-55765</v>
      </c>
      <c r="G43" s="14">
        <v>4476828</v>
      </c>
      <c r="H43" s="15">
        <v>0.33</v>
      </c>
      <c r="I43" s="57" t="s">
        <v>83</v>
      </c>
      <c r="J43" s="57" t="s">
        <v>83</v>
      </c>
      <c r="K43" s="59">
        <v>10.7</v>
      </c>
      <c r="L43" s="59" t="s">
        <v>83</v>
      </c>
      <c r="M43" s="16">
        <v>103.2</v>
      </c>
      <c r="N43" s="14">
        <v>10619897</v>
      </c>
      <c r="O43" s="17">
        <v>1539836</v>
      </c>
      <c r="P43" s="17">
        <v>95981</v>
      </c>
      <c r="Q43" s="17">
        <v>3326270</v>
      </c>
      <c r="R43" s="18">
        <v>4962087</v>
      </c>
    </row>
    <row r="44" spans="1:18" ht="24" customHeight="1" x14ac:dyDescent="0.2">
      <c r="A44" s="13" t="s">
        <v>35</v>
      </c>
      <c r="B44" s="14">
        <v>13814446</v>
      </c>
      <c r="C44" s="14">
        <v>13028839</v>
      </c>
      <c r="D44" s="14">
        <v>785607</v>
      </c>
      <c r="E44" s="14">
        <v>686389</v>
      </c>
      <c r="F44" s="14">
        <v>40858</v>
      </c>
      <c r="G44" s="14">
        <v>6935421</v>
      </c>
      <c r="H44" s="15">
        <v>0.5</v>
      </c>
      <c r="I44" s="57" t="s">
        <v>83</v>
      </c>
      <c r="J44" s="57" t="s">
        <v>83</v>
      </c>
      <c r="K44" s="59">
        <v>5.8</v>
      </c>
      <c r="L44" s="59">
        <v>6.2</v>
      </c>
      <c r="M44" s="16">
        <v>89.5</v>
      </c>
      <c r="N44" s="14">
        <v>6989718</v>
      </c>
      <c r="O44" s="17">
        <v>2212336</v>
      </c>
      <c r="P44" s="17">
        <v>905554</v>
      </c>
      <c r="Q44" s="17">
        <v>2641490</v>
      </c>
      <c r="R44" s="18">
        <v>5759380</v>
      </c>
    </row>
    <row r="45" spans="1:18" ht="24" customHeight="1" x14ac:dyDescent="0.2">
      <c r="A45" s="13" t="s">
        <v>36</v>
      </c>
      <c r="B45" s="14">
        <v>14849441</v>
      </c>
      <c r="C45" s="14">
        <v>14153411</v>
      </c>
      <c r="D45" s="14">
        <v>696030</v>
      </c>
      <c r="E45" s="14">
        <v>546294</v>
      </c>
      <c r="F45" s="14">
        <v>-39874</v>
      </c>
      <c r="G45" s="14">
        <v>7442265</v>
      </c>
      <c r="H45" s="15">
        <v>0.52</v>
      </c>
      <c r="I45" s="57" t="s">
        <v>83</v>
      </c>
      <c r="J45" s="57" t="s">
        <v>83</v>
      </c>
      <c r="K45" s="59">
        <v>3.9</v>
      </c>
      <c r="L45" s="59" t="s">
        <v>83</v>
      </c>
      <c r="M45" s="16">
        <v>89.8</v>
      </c>
      <c r="N45" s="14">
        <v>7032023</v>
      </c>
      <c r="O45" s="17">
        <v>1916059</v>
      </c>
      <c r="P45" s="17">
        <v>653362</v>
      </c>
      <c r="Q45" s="17">
        <v>3294269</v>
      </c>
      <c r="R45" s="18">
        <v>5863690</v>
      </c>
    </row>
    <row r="46" spans="1:18" ht="24" customHeight="1" x14ac:dyDescent="0.2">
      <c r="A46" s="13" t="s">
        <v>37</v>
      </c>
      <c r="B46" s="14">
        <v>11844221</v>
      </c>
      <c r="C46" s="14">
        <v>11644744</v>
      </c>
      <c r="D46" s="14">
        <v>199477</v>
      </c>
      <c r="E46" s="14">
        <v>166378</v>
      </c>
      <c r="F46" s="14">
        <v>-139058</v>
      </c>
      <c r="G46" s="14">
        <v>5058212</v>
      </c>
      <c r="H46" s="15">
        <v>0.53</v>
      </c>
      <c r="I46" s="57" t="s">
        <v>83</v>
      </c>
      <c r="J46" s="57" t="s">
        <v>83</v>
      </c>
      <c r="K46" s="59">
        <v>7.3</v>
      </c>
      <c r="L46" s="59" t="s">
        <v>83</v>
      </c>
      <c r="M46" s="16">
        <v>89</v>
      </c>
      <c r="N46" s="14">
        <v>6237685</v>
      </c>
      <c r="O46" s="17">
        <v>814901</v>
      </c>
      <c r="P46" s="17">
        <v>1331794</v>
      </c>
      <c r="Q46" s="17">
        <v>3898833</v>
      </c>
      <c r="R46" s="18">
        <v>6045528</v>
      </c>
    </row>
    <row r="47" spans="1:18" ht="24" customHeight="1" x14ac:dyDescent="0.2">
      <c r="A47" s="13" t="s">
        <v>38</v>
      </c>
      <c r="B47" s="14">
        <v>7017328</v>
      </c>
      <c r="C47" s="14">
        <v>6946703</v>
      </c>
      <c r="D47" s="14">
        <v>70625</v>
      </c>
      <c r="E47" s="14">
        <v>70625</v>
      </c>
      <c r="F47" s="14">
        <v>-9390</v>
      </c>
      <c r="G47" s="14">
        <v>3212877</v>
      </c>
      <c r="H47" s="15">
        <v>0.32</v>
      </c>
      <c r="I47" s="57" t="s">
        <v>83</v>
      </c>
      <c r="J47" s="57" t="s">
        <v>83</v>
      </c>
      <c r="K47" s="59">
        <v>6.9</v>
      </c>
      <c r="L47" s="59">
        <v>63.1</v>
      </c>
      <c r="M47" s="16">
        <v>93.3</v>
      </c>
      <c r="N47" s="14">
        <v>7150964</v>
      </c>
      <c r="O47" s="17">
        <v>1134437</v>
      </c>
      <c r="P47" s="17">
        <v>296439</v>
      </c>
      <c r="Q47" s="17">
        <v>1895190</v>
      </c>
      <c r="R47" s="18">
        <v>3326066</v>
      </c>
    </row>
    <row r="48" spans="1:18" ht="24" customHeight="1" x14ac:dyDescent="0.2">
      <c r="A48" s="13" t="s">
        <v>39</v>
      </c>
      <c r="B48" s="14">
        <v>10492756</v>
      </c>
      <c r="C48" s="14">
        <v>10366231</v>
      </c>
      <c r="D48" s="14">
        <v>126525</v>
      </c>
      <c r="E48" s="14">
        <v>108174</v>
      </c>
      <c r="F48" s="14">
        <v>20188</v>
      </c>
      <c r="G48" s="14">
        <v>5537670</v>
      </c>
      <c r="H48" s="15">
        <v>0.4</v>
      </c>
      <c r="I48" s="57" t="s">
        <v>83</v>
      </c>
      <c r="J48" s="57" t="s">
        <v>83</v>
      </c>
      <c r="K48" s="59">
        <v>7.3</v>
      </c>
      <c r="L48" s="59" t="s">
        <v>83</v>
      </c>
      <c r="M48" s="16">
        <v>96.1</v>
      </c>
      <c r="N48" s="14">
        <v>15209757</v>
      </c>
      <c r="O48" s="17">
        <v>1743520</v>
      </c>
      <c r="P48" s="17">
        <v>507367</v>
      </c>
      <c r="Q48" s="17">
        <v>5701990</v>
      </c>
      <c r="R48" s="18">
        <v>7952877</v>
      </c>
    </row>
    <row r="49" spans="1:18" ht="24" customHeight="1" x14ac:dyDescent="0.2">
      <c r="A49" s="13" t="s">
        <v>40</v>
      </c>
      <c r="B49" s="14">
        <v>7464780</v>
      </c>
      <c r="C49" s="14">
        <v>7196674</v>
      </c>
      <c r="D49" s="14">
        <v>268106</v>
      </c>
      <c r="E49" s="14">
        <v>8731</v>
      </c>
      <c r="F49" s="14">
        <v>-331780</v>
      </c>
      <c r="G49" s="14">
        <v>3872950</v>
      </c>
      <c r="H49" s="15">
        <v>0.39</v>
      </c>
      <c r="I49" s="57" t="s">
        <v>83</v>
      </c>
      <c r="J49" s="57" t="s">
        <v>83</v>
      </c>
      <c r="K49" s="59">
        <v>4</v>
      </c>
      <c r="L49" s="59" t="s">
        <v>83</v>
      </c>
      <c r="M49" s="16">
        <v>99.5</v>
      </c>
      <c r="N49" s="14">
        <v>4545394</v>
      </c>
      <c r="O49" s="17">
        <v>904922</v>
      </c>
      <c r="P49" s="17">
        <v>605741</v>
      </c>
      <c r="Q49" s="17">
        <v>1990812</v>
      </c>
      <c r="R49" s="18">
        <v>3501475</v>
      </c>
    </row>
    <row r="50" spans="1:18" ht="24" customHeight="1" x14ac:dyDescent="0.2">
      <c r="A50" s="13" t="s">
        <v>57</v>
      </c>
      <c r="B50" s="14">
        <v>16988726</v>
      </c>
      <c r="C50" s="14">
        <v>16675601</v>
      </c>
      <c r="D50" s="14">
        <v>313125</v>
      </c>
      <c r="E50" s="14">
        <v>266105</v>
      </c>
      <c r="F50" s="14">
        <v>13461</v>
      </c>
      <c r="G50" s="14">
        <v>8769605</v>
      </c>
      <c r="H50" s="15">
        <v>0.48</v>
      </c>
      <c r="I50" s="57" t="s">
        <v>83</v>
      </c>
      <c r="J50" s="57" t="s">
        <v>83</v>
      </c>
      <c r="K50" s="59">
        <v>10.3</v>
      </c>
      <c r="L50" s="59">
        <v>26.3</v>
      </c>
      <c r="M50" s="16">
        <v>90.8</v>
      </c>
      <c r="N50" s="14">
        <v>10423264</v>
      </c>
      <c r="O50" s="17">
        <v>2370412</v>
      </c>
      <c r="P50" s="17">
        <v>84013</v>
      </c>
      <c r="Q50" s="17">
        <v>2039525</v>
      </c>
      <c r="R50" s="18">
        <v>4493950</v>
      </c>
    </row>
    <row r="51" spans="1:18" ht="24" customHeight="1" x14ac:dyDescent="0.2">
      <c r="A51" s="13" t="s">
        <v>58</v>
      </c>
      <c r="B51" s="14">
        <v>4646385</v>
      </c>
      <c r="C51" s="14">
        <v>4505702</v>
      </c>
      <c r="D51" s="14">
        <v>140683</v>
      </c>
      <c r="E51" s="14">
        <v>111924</v>
      </c>
      <c r="F51" s="14">
        <v>49883</v>
      </c>
      <c r="G51" s="14">
        <v>1819137</v>
      </c>
      <c r="H51" s="15">
        <v>0.12</v>
      </c>
      <c r="I51" s="57" t="s">
        <v>83</v>
      </c>
      <c r="J51" s="57" t="s">
        <v>83</v>
      </c>
      <c r="K51" s="59">
        <v>8.1999999999999993</v>
      </c>
      <c r="L51" s="59" t="s">
        <v>83</v>
      </c>
      <c r="M51" s="16">
        <v>87.9</v>
      </c>
      <c r="N51" s="14">
        <v>4890874</v>
      </c>
      <c r="O51" s="17">
        <v>804808</v>
      </c>
      <c r="P51" s="17">
        <v>137411</v>
      </c>
      <c r="Q51" s="17">
        <v>2136247</v>
      </c>
      <c r="R51" s="18">
        <v>3078466</v>
      </c>
    </row>
    <row r="52" spans="1:18" ht="24" customHeight="1" x14ac:dyDescent="0.2">
      <c r="A52" s="13" t="s">
        <v>59</v>
      </c>
      <c r="B52" s="14">
        <v>9859814</v>
      </c>
      <c r="C52" s="14">
        <v>9069715</v>
      </c>
      <c r="D52" s="14">
        <v>790099</v>
      </c>
      <c r="E52" s="14">
        <v>674760</v>
      </c>
      <c r="F52" s="14">
        <v>893</v>
      </c>
      <c r="G52" s="14">
        <v>4753782</v>
      </c>
      <c r="H52" s="15">
        <v>0.45</v>
      </c>
      <c r="I52" s="57" t="s">
        <v>83</v>
      </c>
      <c r="J52" s="57" t="s">
        <v>83</v>
      </c>
      <c r="K52" s="59">
        <v>7.9</v>
      </c>
      <c r="L52" s="59" t="s">
        <v>83</v>
      </c>
      <c r="M52" s="16">
        <v>86.2</v>
      </c>
      <c r="N52" s="14">
        <v>4895738</v>
      </c>
      <c r="O52" s="17">
        <v>1464723</v>
      </c>
      <c r="P52" s="17">
        <v>690442</v>
      </c>
      <c r="Q52" s="17">
        <v>3978571</v>
      </c>
      <c r="R52" s="18">
        <v>6133736</v>
      </c>
    </row>
    <row r="53" spans="1:18" ht="24" customHeight="1" x14ac:dyDescent="0.2">
      <c r="A53" s="13" t="s">
        <v>41</v>
      </c>
      <c r="B53" s="14">
        <v>10233670</v>
      </c>
      <c r="C53" s="14">
        <v>9688325</v>
      </c>
      <c r="D53" s="14">
        <v>545345</v>
      </c>
      <c r="E53" s="14">
        <v>424577</v>
      </c>
      <c r="F53" s="14">
        <v>-140241</v>
      </c>
      <c r="G53" s="14">
        <v>3992462</v>
      </c>
      <c r="H53" s="15">
        <v>0.46</v>
      </c>
      <c r="I53" s="57" t="s">
        <v>83</v>
      </c>
      <c r="J53" s="57" t="s">
        <v>83</v>
      </c>
      <c r="K53" s="59">
        <v>5</v>
      </c>
      <c r="L53" s="59" t="s">
        <v>83</v>
      </c>
      <c r="M53" s="16">
        <v>82.8</v>
      </c>
      <c r="N53" s="14">
        <v>3971614</v>
      </c>
      <c r="O53" s="17">
        <v>2281666</v>
      </c>
      <c r="P53" s="17">
        <v>399632</v>
      </c>
      <c r="Q53" s="17">
        <v>3527283</v>
      </c>
      <c r="R53" s="18">
        <v>6208581</v>
      </c>
    </row>
    <row r="54" spans="1:18" ht="24" customHeight="1" x14ac:dyDescent="0.2">
      <c r="A54" s="13" t="s">
        <v>42</v>
      </c>
      <c r="B54" s="14">
        <v>10152294</v>
      </c>
      <c r="C54" s="14">
        <v>9663118</v>
      </c>
      <c r="D54" s="14">
        <v>489176</v>
      </c>
      <c r="E54" s="14">
        <v>348409</v>
      </c>
      <c r="F54" s="14">
        <v>-131987</v>
      </c>
      <c r="G54" s="14">
        <v>5411794</v>
      </c>
      <c r="H54" s="15">
        <v>0.59</v>
      </c>
      <c r="I54" s="57" t="s">
        <v>83</v>
      </c>
      <c r="J54" s="57" t="s">
        <v>83</v>
      </c>
      <c r="K54" s="59">
        <v>7.9</v>
      </c>
      <c r="L54" s="59">
        <v>8.5</v>
      </c>
      <c r="M54" s="16">
        <v>91</v>
      </c>
      <c r="N54" s="14">
        <v>8234808</v>
      </c>
      <c r="O54" s="17">
        <v>1939188</v>
      </c>
      <c r="P54" s="17">
        <v>349402</v>
      </c>
      <c r="Q54" s="17">
        <v>2315061</v>
      </c>
      <c r="R54" s="18">
        <v>4603651</v>
      </c>
    </row>
    <row r="55" spans="1:18" ht="24" customHeight="1" x14ac:dyDescent="0.2">
      <c r="A55" s="8" t="s">
        <v>43</v>
      </c>
      <c r="B55" s="17">
        <v>9026999</v>
      </c>
      <c r="C55" s="17">
        <v>8572584</v>
      </c>
      <c r="D55" s="17">
        <v>454415</v>
      </c>
      <c r="E55" s="17">
        <v>443483</v>
      </c>
      <c r="F55" s="17">
        <v>22638</v>
      </c>
      <c r="G55" s="17">
        <v>3796671</v>
      </c>
      <c r="H55" s="15">
        <v>0.28999999999999998</v>
      </c>
      <c r="I55" s="57" t="s">
        <v>83</v>
      </c>
      <c r="J55" s="57" t="s">
        <v>83</v>
      </c>
      <c r="K55" s="61">
        <v>4</v>
      </c>
      <c r="L55" s="61" t="s">
        <v>83</v>
      </c>
      <c r="M55" s="51">
        <v>91.2</v>
      </c>
      <c r="N55" s="17">
        <v>6361635</v>
      </c>
      <c r="O55" s="17">
        <v>1141555</v>
      </c>
      <c r="P55" s="17">
        <v>477084</v>
      </c>
      <c r="Q55" s="17">
        <v>2258797</v>
      </c>
      <c r="R55" s="18">
        <v>3877436</v>
      </c>
    </row>
    <row r="56" spans="1:18" ht="24" customHeight="1" x14ac:dyDescent="0.2">
      <c r="A56" s="8" t="s">
        <v>44</v>
      </c>
      <c r="B56" s="17">
        <v>9029295</v>
      </c>
      <c r="C56" s="17">
        <v>8714130</v>
      </c>
      <c r="D56" s="17">
        <v>315165</v>
      </c>
      <c r="E56" s="17">
        <v>293542</v>
      </c>
      <c r="F56" s="17">
        <v>3739</v>
      </c>
      <c r="G56" s="17">
        <v>3953868</v>
      </c>
      <c r="H56" s="15">
        <v>0.23</v>
      </c>
      <c r="I56" s="57" t="s">
        <v>83</v>
      </c>
      <c r="J56" s="57" t="s">
        <v>83</v>
      </c>
      <c r="K56" s="61">
        <v>6.1</v>
      </c>
      <c r="L56" s="61" t="s">
        <v>83</v>
      </c>
      <c r="M56" s="51">
        <v>94.5</v>
      </c>
      <c r="N56" s="17">
        <v>11585025</v>
      </c>
      <c r="O56" s="17">
        <v>4281509</v>
      </c>
      <c r="P56" s="17">
        <v>683522</v>
      </c>
      <c r="Q56" s="17">
        <v>1282771</v>
      </c>
      <c r="R56" s="18">
        <v>6247802</v>
      </c>
    </row>
    <row r="57" spans="1:18" ht="24" customHeight="1" x14ac:dyDescent="0.2">
      <c r="A57" s="13" t="s">
        <v>45</v>
      </c>
      <c r="B57" s="14">
        <v>6991711</v>
      </c>
      <c r="C57" s="14">
        <v>6546112</v>
      </c>
      <c r="D57" s="14">
        <v>445599</v>
      </c>
      <c r="E57" s="14">
        <v>309632</v>
      </c>
      <c r="F57" s="14">
        <v>-236044</v>
      </c>
      <c r="G57" s="14">
        <v>3163417</v>
      </c>
      <c r="H57" s="15">
        <v>0.23</v>
      </c>
      <c r="I57" s="57" t="s">
        <v>83</v>
      </c>
      <c r="J57" s="57" t="s">
        <v>83</v>
      </c>
      <c r="K57" s="59">
        <v>4.7</v>
      </c>
      <c r="L57" s="59" t="s">
        <v>83</v>
      </c>
      <c r="M57" s="16">
        <v>97.3</v>
      </c>
      <c r="N57" s="14">
        <v>7625798</v>
      </c>
      <c r="O57" s="17">
        <v>1254312</v>
      </c>
      <c r="P57" s="17">
        <v>1171424</v>
      </c>
      <c r="Q57" s="17">
        <v>2815138</v>
      </c>
      <c r="R57" s="18">
        <v>5240874</v>
      </c>
    </row>
    <row r="58" spans="1:18" ht="24" customHeight="1" x14ac:dyDescent="0.2">
      <c r="A58" s="13" t="s">
        <v>46</v>
      </c>
      <c r="B58" s="14">
        <v>13455433</v>
      </c>
      <c r="C58" s="14">
        <v>13320914</v>
      </c>
      <c r="D58" s="14">
        <v>134519</v>
      </c>
      <c r="E58" s="14">
        <v>128434</v>
      </c>
      <c r="F58" s="14">
        <v>9774</v>
      </c>
      <c r="G58" s="14">
        <v>5429932</v>
      </c>
      <c r="H58" s="15">
        <v>0.3</v>
      </c>
      <c r="I58" s="57" t="s">
        <v>83</v>
      </c>
      <c r="J58" s="57" t="s">
        <v>83</v>
      </c>
      <c r="K58" s="59">
        <v>5.7</v>
      </c>
      <c r="L58" s="59">
        <v>11.2</v>
      </c>
      <c r="M58" s="16">
        <v>93</v>
      </c>
      <c r="N58" s="14">
        <v>12451447</v>
      </c>
      <c r="O58" s="17">
        <v>1039658</v>
      </c>
      <c r="P58" s="17">
        <v>606751</v>
      </c>
      <c r="Q58" s="17">
        <v>2877804</v>
      </c>
      <c r="R58" s="18">
        <v>4524213</v>
      </c>
    </row>
    <row r="59" spans="1:18" ht="24" customHeight="1" x14ac:dyDescent="0.2">
      <c r="A59" s="13" t="s">
        <v>47</v>
      </c>
      <c r="B59" s="14">
        <v>12653467</v>
      </c>
      <c r="C59" s="14">
        <v>11069504</v>
      </c>
      <c r="D59" s="14">
        <v>1583963</v>
      </c>
      <c r="E59" s="14">
        <v>931973</v>
      </c>
      <c r="F59" s="14">
        <v>-143477</v>
      </c>
      <c r="G59" s="14">
        <v>3759330</v>
      </c>
      <c r="H59" s="15">
        <v>0.15</v>
      </c>
      <c r="I59" s="57" t="s">
        <v>83</v>
      </c>
      <c r="J59" s="57" t="s">
        <v>83</v>
      </c>
      <c r="K59" s="59">
        <v>3.2</v>
      </c>
      <c r="L59" s="59" t="s">
        <v>83</v>
      </c>
      <c r="M59" s="16">
        <v>80</v>
      </c>
      <c r="N59" s="14">
        <v>40535964</v>
      </c>
      <c r="O59" s="17">
        <v>2309876</v>
      </c>
      <c r="P59" s="17">
        <v>454462</v>
      </c>
      <c r="Q59" s="17">
        <v>2971295</v>
      </c>
      <c r="R59" s="18">
        <v>5735633</v>
      </c>
    </row>
    <row r="60" spans="1:18" ht="24" customHeight="1" x14ac:dyDescent="0.2">
      <c r="A60" s="13" t="s">
        <v>48</v>
      </c>
      <c r="B60" s="14">
        <v>9067301</v>
      </c>
      <c r="C60" s="14">
        <v>8946016</v>
      </c>
      <c r="D60" s="14">
        <v>121285</v>
      </c>
      <c r="E60" s="14">
        <v>117285</v>
      </c>
      <c r="F60" s="14">
        <v>14215</v>
      </c>
      <c r="G60" s="14">
        <v>1741444</v>
      </c>
      <c r="H60" s="15">
        <v>0.15</v>
      </c>
      <c r="I60" s="57" t="s">
        <v>83</v>
      </c>
      <c r="J60" s="57" t="s">
        <v>83</v>
      </c>
      <c r="K60" s="59">
        <v>0.4</v>
      </c>
      <c r="L60" s="59" t="s">
        <v>83</v>
      </c>
      <c r="M60" s="16">
        <v>83</v>
      </c>
      <c r="N60" s="14">
        <v>4368268</v>
      </c>
      <c r="O60" s="17">
        <v>762382</v>
      </c>
      <c r="P60" s="17">
        <v>2015397</v>
      </c>
      <c r="Q60" s="17">
        <v>4508779</v>
      </c>
      <c r="R60" s="18">
        <v>7286558</v>
      </c>
    </row>
    <row r="61" spans="1:18" ht="24" customHeight="1" x14ac:dyDescent="0.2">
      <c r="A61" s="13" t="s">
        <v>60</v>
      </c>
      <c r="B61" s="14">
        <v>26668388</v>
      </c>
      <c r="C61" s="14">
        <v>25539232</v>
      </c>
      <c r="D61" s="14">
        <v>1129156</v>
      </c>
      <c r="E61" s="14">
        <v>1044138</v>
      </c>
      <c r="F61" s="14">
        <v>188024</v>
      </c>
      <c r="G61" s="14">
        <v>7534862</v>
      </c>
      <c r="H61" s="15">
        <v>0.27</v>
      </c>
      <c r="I61" s="57" t="s">
        <v>83</v>
      </c>
      <c r="J61" s="57" t="s">
        <v>83</v>
      </c>
      <c r="K61" s="59">
        <v>6.9</v>
      </c>
      <c r="L61" s="59" t="s">
        <v>83</v>
      </c>
      <c r="M61" s="16">
        <v>94.8</v>
      </c>
      <c r="N61" s="14">
        <v>19559101</v>
      </c>
      <c r="O61" s="17">
        <v>1401407</v>
      </c>
      <c r="P61" s="17">
        <v>6581867</v>
      </c>
      <c r="Q61" s="17">
        <v>19486328</v>
      </c>
      <c r="R61" s="18">
        <v>27469602</v>
      </c>
    </row>
    <row r="62" spans="1:18" ht="24" customHeight="1" x14ac:dyDescent="0.2">
      <c r="A62" s="13" t="s">
        <v>61</v>
      </c>
      <c r="B62" s="14">
        <v>20656384</v>
      </c>
      <c r="C62" s="14">
        <v>19294460</v>
      </c>
      <c r="D62" s="14">
        <v>1361924</v>
      </c>
      <c r="E62" s="14">
        <v>867158</v>
      </c>
      <c r="F62" s="14">
        <v>-291481</v>
      </c>
      <c r="G62" s="14">
        <v>11516389</v>
      </c>
      <c r="H62" s="15">
        <v>1.32</v>
      </c>
      <c r="I62" s="57" t="s">
        <v>83</v>
      </c>
      <c r="J62" s="57" t="s">
        <v>83</v>
      </c>
      <c r="K62" s="59">
        <v>9.3000000000000007</v>
      </c>
      <c r="L62" s="59">
        <v>11.6</v>
      </c>
      <c r="M62" s="16">
        <v>83.7</v>
      </c>
      <c r="N62" s="14">
        <v>8641187</v>
      </c>
      <c r="O62" s="17">
        <v>3845714</v>
      </c>
      <c r="P62" s="17">
        <v>39103</v>
      </c>
      <c r="Q62" s="17">
        <v>6254191</v>
      </c>
      <c r="R62" s="18">
        <v>10139008</v>
      </c>
    </row>
    <row r="63" spans="1:18" ht="24" customHeight="1" x14ac:dyDescent="0.2">
      <c r="A63" s="13" t="s">
        <v>62</v>
      </c>
      <c r="B63" s="14">
        <v>15101809</v>
      </c>
      <c r="C63" s="14">
        <v>13974251</v>
      </c>
      <c r="D63" s="14">
        <v>1127558</v>
      </c>
      <c r="E63" s="14">
        <v>1062403</v>
      </c>
      <c r="F63" s="14">
        <v>117083</v>
      </c>
      <c r="G63" s="14">
        <v>7159235</v>
      </c>
      <c r="H63" s="15">
        <v>0.35</v>
      </c>
      <c r="I63" s="57" t="s">
        <v>83</v>
      </c>
      <c r="J63" s="57" t="s">
        <v>83</v>
      </c>
      <c r="K63" s="59">
        <v>6.2</v>
      </c>
      <c r="L63" s="59" t="s">
        <v>83</v>
      </c>
      <c r="M63" s="16">
        <v>93.3</v>
      </c>
      <c r="N63" s="14">
        <v>7953234</v>
      </c>
      <c r="O63" s="17">
        <v>3060541</v>
      </c>
      <c r="P63" s="17">
        <v>525941</v>
      </c>
      <c r="Q63" s="17">
        <v>8841378</v>
      </c>
      <c r="R63" s="18">
        <v>12427860</v>
      </c>
    </row>
    <row r="64" spans="1:18" ht="24" customHeight="1" x14ac:dyDescent="0.2">
      <c r="A64" s="13" t="s">
        <v>49</v>
      </c>
      <c r="B64" s="14">
        <v>5041399</v>
      </c>
      <c r="C64" s="14">
        <v>4725838</v>
      </c>
      <c r="D64" s="14">
        <v>315561</v>
      </c>
      <c r="E64" s="14">
        <v>268612</v>
      </c>
      <c r="F64" s="14">
        <v>9611</v>
      </c>
      <c r="G64" s="14">
        <v>2541941</v>
      </c>
      <c r="H64" s="15">
        <v>0.36</v>
      </c>
      <c r="I64" s="57" t="s">
        <v>83</v>
      </c>
      <c r="J64" s="57" t="s">
        <v>83</v>
      </c>
      <c r="K64" s="59">
        <v>8.4</v>
      </c>
      <c r="L64" s="59" t="s">
        <v>83</v>
      </c>
      <c r="M64" s="16">
        <v>87.6</v>
      </c>
      <c r="N64" s="14">
        <v>2902712</v>
      </c>
      <c r="O64" s="17">
        <v>1437554</v>
      </c>
      <c r="P64" s="17">
        <v>395989</v>
      </c>
      <c r="Q64" s="17">
        <v>1004291</v>
      </c>
      <c r="R64" s="18">
        <v>2837834</v>
      </c>
    </row>
    <row r="65" spans="1:18" ht="24" customHeight="1" x14ac:dyDescent="0.2">
      <c r="A65" s="13" t="s">
        <v>63</v>
      </c>
      <c r="B65" s="14">
        <v>6458092</v>
      </c>
      <c r="C65" s="14">
        <v>6102667</v>
      </c>
      <c r="D65" s="14">
        <v>355425</v>
      </c>
      <c r="E65" s="14">
        <v>323923</v>
      </c>
      <c r="F65" s="14">
        <v>-38938</v>
      </c>
      <c r="G65" s="14">
        <v>3403409</v>
      </c>
      <c r="H65" s="15">
        <v>0.28000000000000003</v>
      </c>
      <c r="I65" s="57" t="s">
        <v>83</v>
      </c>
      <c r="J65" s="57" t="s">
        <v>83</v>
      </c>
      <c r="K65" s="59">
        <v>2.2999999999999998</v>
      </c>
      <c r="L65" s="59" t="s">
        <v>83</v>
      </c>
      <c r="M65" s="16">
        <v>87.3</v>
      </c>
      <c r="N65" s="14">
        <v>2669234</v>
      </c>
      <c r="O65" s="17">
        <v>2471569</v>
      </c>
      <c r="P65" s="17">
        <v>1259901</v>
      </c>
      <c r="Q65" s="17">
        <v>6103748</v>
      </c>
      <c r="R65" s="18">
        <v>9835218</v>
      </c>
    </row>
    <row r="66" spans="1:18" ht="24" customHeight="1" thickBot="1" x14ac:dyDescent="0.25">
      <c r="A66" s="13" t="s">
        <v>64</v>
      </c>
      <c r="B66" s="14">
        <v>16157684</v>
      </c>
      <c r="C66" s="14">
        <v>15400805</v>
      </c>
      <c r="D66" s="14">
        <v>756879</v>
      </c>
      <c r="E66" s="14">
        <v>682160</v>
      </c>
      <c r="F66" s="14">
        <v>-198714</v>
      </c>
      <c r="G66" s="14">
        <v>6374250</v>
      </c>
      <c r="H66" s="15">
        <v>0.32</v>
      </c>
      <c r="I66" s="57" t="s">
        <v>83</v>
      </c>
      <c r="J66" s="57" t="s">
        <v>83</v>
      </c>
      <c r="K66" s="59">
        <v>9.3000000000000007</v>
      </c>
      <c r="L66" s="59">
        <v>17.899999999999999</v>
      </c>
      <c r="M66" s="16">
        <v>98.3</v>
      </c>
      <c r="N66" s="14">
        <v>12979152</v>
      </c>
      <c r="O66" s="17">
        <v>1995368</v>
      </c>
      <c r="P66" s="17">
        <v>1216989</v>
      </c>
      <c r="Q66" s="17">
        <v>4851330</v>
      </c>
      <c r="R66" s="18">
        <v>8063687</v>
      </c>
    </row>
    <row r="67" spans="1:18" ht="24" customHeight="1" x14ac:dyDescent="0.2">
      <c r="A67" s="20" t="s">
        <v>88</v>
      </c>
      <c r="B67" s="21">
        <f t="shared" ref="B67:G67" si="0">B7+B8</f>
        <v>1805209225</v>
      </c>
      <c r="C67" s="21">
        <f t="shared" si="0"/>
        <v>1781634843</v>
      </c>
      <c r="D67" s="21">
        <f t="shared" si="0"/>
        <v>23574382</v>
      </c>
      <c r="E67" s="21">
        <f t="shared" si="0"/>
        <v>11125988</v>
      </c>
      <c r="F67" s="21">
        <f t="shared" si="0"/>
        <v>-208761</v>
      </c>
      <c r="G67" s="21">
        <f t="shared" si="0"/>
        <v>786067403</v>
      </c>
      <c r="H67" s="22">
        <f>ROUND(AVERAGEA(H7:H8),2)</f>
        <v>0.77</v>
      </c>
      <c r="I67" s="62"/>
      <c r="J67" s="62"/>
      <c r="K67" s="23">
        <f>ROUND(AVERAGEA(K7:K8),1)</f>
        <v>9</v>
      </c>
      <c r="L67" s="23">
        <f>ROUND(AVERAGEA(L7:L8),1)</f>
        <v>91.2</v>
      </c>
      <c r="M67" s="23">
        <f>ROUND(AVERAGEA(M7:M8),1)</f>
        <v>94.9</v>
      </c>
      <c r="N67" s="21">
        <f>N7+N8</f>
        <v>2015131892</v>
      </c>
      <c r="O67" s="24">
        <f>O7+O8</f>
        <v>50981995</v>
      </c>
      <c r="P67" s="24">
        <f>P7+P8</f>
        <v>33978698</v>
      </c>
      <c r="Q67" s="24">
        <f>Q7+Q8</f>
        <v>121638670</v>
      </c>
      <c r="R67" s="25">
        <f>R7+R8</f>
        <v>206599363</v>
      </c>
    </row>
    <row r="68" spans="1:18" ht="24" customHeight="1" x14ac:dyDescent="0.2">
      <c r="A68" s="26" t="s">
        <v>91</v>
      </c>
      <c r="B68" s="14">
        <f t="shared" ref="B68:F68" si="1">SUM(B9:B35)</f>
        <v>1123951136</v>
      </c>
      <c r="C68" s="14">
        <f t="shared" si="1"/>
        <v>1092754408</v>
      </c>
      <c r="D68" s="14">
        <f t="shared" si="1"/>
        <v>31196728</v>
      </c>
      <c r="E68" s="14">
        <f t="shared" si="1"/>
        <v>25291750</v>
      </c>
      <c r="F68" s="14">
        <f t="shared" si="1"/>
        <v>-19727</v>
      </c>
      <c r="G68" s="14">
        <f>SUM(G9:G35)</f>
        <v>516017672</v>
      </c>
      <c r="H68" s="15">
        <f>ROUND(AVERAGEA(H9:H35),2)</f>
        <v>0.55000000000000004</v>
      </c>
      <c r="I68" s="63"/>
      <c r="J68" s="63"/>
      <c r="K68" s="16">
        <f>ROUND(AVERAGEA(K9:K35),1)</f>
        <v>5.8</v>
      </c>
      <c r="L68" s="16">
        <f>ROUND(AVERAGEA(L9:L35),1)</f>
        <v>5.0999999999999996</v>
      </c>
      <c r="M68" s="16">
        <f>ROUND(AVERAGEA(M9:M35),1)</f>
        <v>93.7</v>
      </c>
      <c r="N68" s="14">
        <f>SUM(N9:N35)</f>
        <v>729984454</v>
      </c>
      <c r="O68" s="14">
        <f>SUM(O9:O35)</f>
        <v>128838465</v>
      </c>
      <c r="P68" s="14">
        <f>SUM(P9:P35)</f>
        <v>37669538</v>
      </c>
      <c r="Q68" s="14">
        <f>SUM(Q9:Q35)</f>
        <v>204148983</v>
      </c>
      <c r="R68" s="18">
        <f>SUM(R9:R35)</f>
        <v>370656986</v>
      </c>
    </row>
    <row r="69" spans="1:18" ht="24" customHeight="1" x14ac:dyDescent="0.2">
      <c r="A69" s="26" t="s">
        <v>92</v>
      </c>
      <c r="B69" s="14">
        <f t="shared" ref="B69:G69" si="2">SUM(B36:B66)</f>
        <v>396598689</v>
      </c>
      <c r="C69" s="14">
        <f t="shared" si="2"/>
        <v>378928228</v>
      </c>
      <c r="D69" s="14">
        <f t="shared" si="2"/>
        <v>17670461</v>
      </c>
      <c r="E69" s="14">
        <f t="shared" si="2"/>
        <v>14049034</v>
      </c>
      <c r="F69" s="14">
        <f t="shared" si="2"/>
        <v>-1279183</v>
      </c>
      <c r="G69" s="14">
        <f t="shared" si="2"/>
        <v>177672732</v>
      </c>
      <c r="H69" s="15">
        <f>ROUND(AVERAGEA(H36:H66),2)</f>
        <v>0.46</v>
      </c>
      <c r="I69" s="63"/>
      <c r="J69" s="63"/>
      <c r="K69" s="16">
        <f>ROUND(AVERAGEA(K36:K66),1)</f>
        <v>6.4</v>
      </c>
      <c r="L69" s="16">
        <f>ROUND(AVERAGEA(L36:L66),1)</f>
        <v>6.1</v>
      </c>
      <c r="M69" s="16">
        <f>ROUND(AVERAGEA(M36:M66),1)</f>
        <v>91.4</v>
      </c>
      <c r="N69" s="14">
        <f>SUM(N36:N66)</f>
        <v>292527529</v>
      </c>
      <c r="O69" s="14">
        <f>SUM(O36:O66)</f>
        <v>64282454</v>
      </c>
      <c r="P69" s="14">
        <f>SUM(P36:P66)</f>
        <v>24625706</v>
      </c>
      <c r="Q69" s="14">
        <f>SUM(Q36:Q66)</f>
        <v>118909954</v>
      </c>
      <c r="R69" s="18">
        <f>SUM(R36:R66)</f>
        <v>207818114</v>
      </c>
    </row>
    <row r="70" spans="1:18" ht="24" customHeight="1" x14ac:dyDescent="0.2">
      <c r="A70" s="26" t="s">
        <v>89</v>
      </c>
      <c r="B70" s="14">
        <f t="shared" ref="B70:G70" si="3">SUM(B67:B69)</f>
        <v>3325759050</v>
      </c>
      <c r="C70" s="14">
        <f t="shared" si="3"/>
        <v>3253317479</v>
      </c>
      <c r="D70" s="14">
        <f t="shared" si="3"/>
        <v>72441571</v>
      </c>
      <c r="E70" s="14">
        <f t="shared" si="3"/>
        <v>50466772</v>
      </c>
      <c r="F70" s="14">
        <f t="shared" si="3"/>
        <v>-1507671</v>
      </c>
      <c r="G70" s="14">
        <f t="shared" si="3"/>
        <v>1479757807</v>
      </c>
      <c r="H70" s="15">
        <f>ROUND(AVERAGEA(H7:H66),2)</f>
        <v>0.51</v>
      </c>
      <c r="I70" s="63"/>
      <c r="J70" s="63"/>
      <c r="K70" s="16">
        <f>ROUND(AVERAGEA(K7:K66),1)</f>
        <v>6.2</v>
      </c>
      <c r="L70" s="16">
        <f>ROUND(AVERAGEA(L7:L66),1)</f>
        <v>8.5</v>
      </c>
      <c r="M70" s="16">
        <f>ROUND(AVERAGEA(M7:M66),1)</f>
        <v>92.5</v>
      </c>
      <c r="N70" s="14">
        <f>SUM(N67:N69)</f>
        <v>3037643875</v>
      </c>
      <c r="O70" s="17">
        <f>SUM(O67:O69)</f>
        <v>244102914</v>
      </c>
      <c r="P70" s="17">
        <f>SUM(P67:P69)</f>
        <v>96273942</v>
      </c>
      <c r="Q70" s="17">
        <f>SUM(Q67:Q69)</f>
        <v>444697607</v>
      </c>
      <c r="R70" s="18">
        <f>SUM(R67:R69)</f>
        <v>785074463</v>
      </c>
    </row>
    <row r="71" spans="1:18" ht="24" customHeight="1" thickBot="1" x14ac:dyDescent="0.25">
      <c r="A71" s="27" t="s">
        <v>85</v>
      </c>
      <c r="B71" s="28">
        <f t="shared" ref="B71:G71" si="4">B68+B69</f>
        <v>1520549825</v>
      </c>
      <c r="C71" s="28">
        <f t="shared" si="4"/>
        <v>1471682636</v>
      </c>
      <c r="D71" s="28">
        <f t="shared" si="4"/>
        <v>48867189</v>
      </c>
      <c r="E71" s="28">
        <f t="shared" si="4"/>
        <v>39340784</v>
      </c>
      <c r="F71" s="28">
        <f t="shared" si="4"/>
        <v>-1298910</v>
      </c>
      <c r="G71" s="28">
        <f t="shared" si="4"/>
        <v>693690404</v>
      </c>
      <c r="H71" s="29">
        <f>ROUND(AVERAGEA(H9:H66),2)</f>
        <v>0.5</v>
      </c>
      <c r="I71" s="64"/>
      <c r="J71" s="64"/>
      <c r="K71" s="30">
        <f>ROUND(AVERAGEA(K9:K66),1)</f>
        <v>6.2</v>
      </c>
      <c r="L71" s="30">
        <f>ROUND(AVERAGEA(L9:L66),1)</f>
        <v>5.6</v>
      </c>
      <c r="M71" s="30">
        <f>ROUND(AVERAGEA(M9:M66),1)</f>
        <v>92.5</v>
      </c>
      <c r="N71" s="28">
        <f>N68+N69</f>
        <v>1022511983</v>
      </c>
      <c r="O71" s="28">
        <f>O68+O69</f>
        <v>193120919</v>
      </c>
      <c r="P71" s="28">
        <f>P68+P69</f>
        <v>62295244</v>
      </c>
      <c r="Q71" s="28">
        <f>Q68+Q69</f>
        <v>323058937</v>
      </c>
      <c r="R71" s="31">
        <f>R68+R69</f>
        <v>578475100</v>
      </c>
    </row>
    <row r="72" spans="1:18" ht="20.25" customHeight="1" x14ac:dyDescent="0.2">
      <c r="A72" s="1" t="s">
        <v>82</v>
      </c>
      <c r="H72" s="32" t="s">
        <v>70</v>
      </c>
      <c r="I72" s="32"/>
      <c r="J72" s="32"/>
      <c r="K72" s="32"/>
      <c r="L72" s="32"/>
      <c r="M72" s="32"/>
      <c r="O72" s="4"/>
      <c r="P72" s="4"/>
      <c r="Q72" s="4"/>
      <c r="R72" s="4"/>
    </row>
    <row r="73" spans="1:18" ht="20.25" customHeight="1" x14ac:dyDescent="0.2">
      <c r="A73" s="33" t="s">
        <v>86</v>
      </c>
      <c r="B73" s="34"/>
      <c r="C73" s="34"/>
      <c r="D73" s="34"/>
      <c r="E73" s="34"/>
      <c r="F73" s="34"/>
      <c r="G73" s="34"/>
      <c r="H73" s="35"/>
      <c r="I73" s="35"/>
      <c r="J73" s="35"/>
      <c r="K73" s="36"/>
      <c r="L73" s="36"/>
      <c r="M73" s="36"/>
      <c r="N73" s="34"/>
      <c r="O73" s="4"/>
      <c r="P73" s="4"/>
      <c r="Q73" s="4"/>
      <c r="R73" s="4"/>
    </row>
    <row r="75" spans="1:18" s="4" customFormat="1" ht="18" customHeight="1" x14ac:dyDescent="0.2">
      <c r="H75" s="37"/>
      <c r="I75" s="38"/>
      <c r="J75" s="38"/>
      <c r="K75" s="39"/>
      <c r="L75" s="39"/>
      <c r="M75" s="39"/>
    </row>
  </sheetData>
  <mergeCells count="14">
    <mergeCell ref="I67:I71"/>
    <mergeCell ref="J67:J71"/>
    <mergeCell ref="A1:R1"/>
    <mergeCell ref="A3:A6"/>
    <mergeCell ref="B3:B5"/>
    <mergeCell ref="C3:C5"/>
    <mergeCell ref="D3:D5"/>
    <mergeCell ref="E3:E5"/>
    <mergeCell ref="F3:F5"/>
    <mergeCell ref="G3:G5"/>
    <mergeCell ref="H3:H5"/>
    <mergeCell ref="I3:L3"/>
    <mergeCell ref="M3:M5"/>
    <mergeCell ref="O3:R3"/>
  </mergeCells>
  <phoneticPr fontId="6"/>
  <printOptions horizontalCentered="1"/>
  <pageMargins left="0.59055118110236227" right="0.59055118110236227" top="0.98425196850393704" bottom="0.59055118110236227" header="0.39370078740157483" footer="0.39370078740157483"/>
  <pageSetup paperSize="9" scale="48" firstPageNumber="14" orientation="landscape" useFirstPageNumber="1" r:id="rId1"/>
  <headerFooter alignWithMargins="0"/>
  <rowBreaks count="1" manualBreakCount="1">
    <brk id="3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公表用</vt:lpstr>
      <vt:lpstr>公表用!\A</vt:lpstr>
      <vt:lpstr>公表用!Print_Area</vt:lpstr>
      <vt:lpstr>公表用!Print_Area_MI</vt:lpstr>
      <vt:lpstr>公表用!Print_Titles</vt:lpstr>
      <vt:lpstr>公表用!Print_Titles_MI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地方課財政係</dc:creator>
  <cp:lastModifiedBy>浦　菜摘</cp:lastModifiedBy>
  <cp:lastPrinted>2022-09-14T05:09:06Z</cp:lastPrinted>
  <dcterms:created xsi:type="dcterms:W3CDTF">1998-09-03T12:18:08Z</dcterms:created>
  <dcterms:modified xsi:type="dcterms:W3CDTF">2026-09-24T06:27:29Z</dcterms:modified>
</cp:coreProperties>
</file>