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'地区計，福岡地区'!$A$1:$AE$36</definedName>
    <definedName name="_xlnm.Print_Area" localSheetId="1">'筑後地区'!$A$1:$AF$24</definedName>
    <definedName name="_xlnm.Print_Area" localSheetId="2">'筑豊地区'!$A$1:$AF$20</definedName>
    <definedName name="_xlnm.Print_Area" localSheetId="3">'北九州地区'!$A$1:$AF$17</definedName>
  </definedNames>
  <calcPr fullCalcOnLoad="1"/>
</workbook>
</file>

<file path=xl/sharedStrings.xml><?xml version="1.0" encoding="utf-8"?>
<sst xmlns="http://schemas.openxmlformats.org/spreadsheetml/2006/main" count="398" uniqueCount="120">
  <si>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</si>
  <si>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</si>
  <si>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</si>
  <si>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</si>
  <si>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</si>
  <si>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</si>
  <si>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</si>
  <si>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</si>
  <si>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</si>
  <si>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</si>
  <si>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</si>
  <si>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</si>
  <si>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</si>
  <si>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</si>
  <si>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</si>
  <si>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</si>
  <si>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</si>
  <si>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</si>
  <si>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</si>
  <si>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</si>
  <si>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</si>
  <si>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</si>
  <si>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</si>
  <si>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</si>
  <si>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</si>
  <si>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</si>
  <si>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</si>
  <si>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</si>
  <si>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</si>
  <si>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</si>
  <si>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</si>
  <si>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</si>
  <si>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</si>
  <si>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</si>
  <si>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</si>
  <si>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</si>
  <si>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</si>
  <si>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</si>
  <si>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</si>
  <si>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</si>
  <si>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</si>
  <si>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</si>
  <si>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</si>
  <si>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</si>
  <si>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</si>
  <si>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</si>
  <si>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</si>
  <si>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</si>
  <si>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</si>
  <si>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</si>
  <si>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</si>
  <si>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</si>
  <si>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</si>
  <si>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</si>
  <si>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</si>
  <si>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</si>
  <si>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</si>
  <si>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</si>
  <si>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</si>
  <si>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</si>
  <si>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</si>
  <si>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</si>
  <si>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 xml:space="preserve">  北 九 州 地 区　　</t>
  </si>
  <si>
    <t xml:space="preserve"> 北九州市</t>
  </si>
  <si>
    <t>地  区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</si>
  <si>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</si>
  <si>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</si>
  <si>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</si>
  <si>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</si>
  <si>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</si>
  <si>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</si>
  <si>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</si>
  <si>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</si>
  <si>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-</t>
  </si>
  <si>
    <t>-</t>
  </si>
  <si>
    <t>-</t>
  </si>
  <si>
    <t xml:space="preserve"> 福津市</t>
  </si>
  <si>
    <t xml:space="preserve"> 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</si>
  <si>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</si>
  <si>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</si>
  <si>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</si>
  <si>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</si>
  <si>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</si>
  <si>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>うきは市</t>
  </si>
  <si>
    <t>八女市へ計上</t>
  </si>
  <si>
    <t>みやま市</t>
  </si>
  <si>
    <t xml:space="preserve"> 嘉麻市</t>
  </si>
  <si>
    <t xml:space="preserve"> みやこ町</t>
  </si>
  <si>
    <t xml:space="preserve"> 上毛町</t>
  </si>
  <si>
    <t>-</t>
  </si>
  <si>
    <t>-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</si>
  <si>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</si>
  <si>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</si>
  <si>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</si>
  <si>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</si>
  <si>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</si>
  <si>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</si>
  <si>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2007　　　　Ｈ19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</si>
  <si>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</si>
  <si>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</si>
  <si>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</si>
  <si>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</si>
  <si>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</si>
  <si>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</si>
  <si>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2008　　　　Ｈ20</t>
  </si>
  <si>
    <t>2008　　　　Ｈ20</t>
  </si>
  <si>
    <t>-</t>
  </si>
  <si>
    <t>北 九 州 地 区　　　　　　　　　　　　　　　　　　　　　　　　　　　　　　　　　　　　　　　　　　　　　　　　　　　　　　　　　　　　　　　　　　　</t>
  </si>
  <si>
    <t>2007　　　　Ｈ19</t>
  </si>
  <si>
    <t>2009　　　　Ｈ21</t>
  </si>
  <si>
    <t>2007　　　　　Ｈ19</t>
  </si>
  <si>
    <t>2007　　　　Ｈ19</t>
  </si>
  <si>
    <t>2009　　　　Ｈ21</t>
  </si>
  <si>
    <t>2010　　　　Ｈ22</t>
  </si>
  <si>
    <t>2010　　　　Ｈ22</t>
  </si>
  <si>
    <t xml:space="preserve"> 糸島市</t>
  </si>
  <si>
    <t>糸島市へ計上</t>
  </si>
  <si>
    <t>-</t>
  </si>
  <si>
    <t>2011　　　　Ｈ23</t>
  </si>
  <si>
    <t>2011　　　　Ｈ23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</si>
</sst>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6" fontId="9" fillId="0" borderId="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19" xfId="0" applyFont="1" applyBorder="1" applyAlignment="1">
      <alignment vertical="center"/>
    </xf>
    <xf numFmtId="0" fontId="5" fillId="2" borderId="20" xfId="0" applyNumberFormat="1" applyFont="1" applyFill="1" applyBorder="1" applyAlignment="1" applyProtection="1">
      <alignment horizontal="center" vertical="center"/>
      <protection/>
    </xf>
    <xf numFmtId="0" fontId="5" fillId="2" borderId="21" xfId="0" applyNumberFormat="1" applyFont="1" applyFill="1" applyBorder="1" applyAlignment="1" applyProtection="1" quotePrefix="1">
      <alignment vertical="center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5" fillId="2" borderId="22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23" xfId="0" applyNumberFormat="1" applyFont="1" applyFill="1" applyBorder="1" applyAlignment="1" applyProtection="1">
      <alignment horizontal="center" vertical="center"/>
      <protection/>
    </xf>
    <xf numFmtId="0" fontId="5" fillId="2" borderId="24" xfId="0" applyNumberFormat="1" applyFont="1" applyFill="1" applyBorder="1" applyAlignment="1" applyProtection="1">
      <alignment horizontal="center" vertical="center"/>
      <protection/>
    </xf>
    <xf numFmtId="0" fontId="5" fillId="3" borderId="25" xfId="0" applyNumberFormat="1" applyFont="1" applyFill="1" applyBorder="1" applyAlignment="1" applyProtection="1" quotePrefix="1">
      <alignment vertical="center"/>
      <protection/>
    </xf>
    <xf numFmtId="0" fontId="5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20" xfId="0" applyNumberFormat="1" applyFont="1" applyFill="1" applyBorder="1" applyAlignment="1" applyProtection="1">
      <alignment horizontal="center" vertical="center"/>
      <protection/>
    </xf>
    <xf numFmtId="0" fontId="5" fillId="3" borderId="22" xfId="0" applyNumberFormat="1" applyFont="1" applyFill="1" applyBorder="1" applyAlignment="1" applyProtection="1">
      <alignment horizontal="center" vertical="center"/>
      <protection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5" fillId="3" borderId="23" xfId="0" applyNumberFormat="1" applyFont="1" applyFill="1" applyBorder="1" applyAlignment="1" applyProtection="1">
      <alignment horizontal="center" vertical="center"/>
      <protection/>
    </xf>
    <xf numFmtId="0" fontId="5" fillId="3" borderId="24" xfId="0" applyNumberFormat="1" applyFont="1" applyFill="1" applyBorder="1" applyAlignment="1" applyProtection="1">
      <alignment horizontal="center"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7" xfId="0" applyNumberFormat="1" applyFont="1" applyFill="1" applyBorder="1" applyAlignment="1" applyProtection="1">
      <alignment vertical="center"/>
      <protection/>
    </xf>
    <xf numFmtId="177" fontId="6" fillId="0" borderId="28" xfId="0" applyNumberFormat="1" applyFont="1" applyFill="1" applyBorder="1" applyAlignment="1" applyProtection="1" quotePrefix="1">
      <alignment vertical="center"/>
      <protection/>
    </xf>
    <xf numFmtId="177" fontId="6" fillId="0" borderId="29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27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>
      <alignment horizontal="right" vertical="center"/>
      <protection/>
    </xf>
    <xf numFmtId="177" fontId="6" fillId="0" borderId="28" xfId="0" applyNumberFormat="1" applyFont="1" applyFill="1" applyBorder="1" applyAlignment="1" applyProtection="1">
      <alignment vertical="center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177" fontId="6" fillId="0" borderId="23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6" fillId="0" borderId="27" xfId="0" applyNumberFormat="1" applyFont="1" applyFill="1" applyBorder="1" applyAlignment="1" applyProtection="1" quotePrefix="1">
      <alignment vertical="center"/>
      <protection/>
    </xf>
    <xf numFmtId="3" fontId="6" fillId="0" borderId="28" xfId="0" applyNumberFormat="1" applyFont="1" applyFill="1" applyBorder="1" applyAlignment="1" applyProtection="1" quotePrefix="1">
      <alignment vertical="center"/>
      <protection/>
    </xf>
    <xf numFmtId="3" fontId="6" fillId="0" borderId="29" xfId="0" applyNumberFormat="1" applyFont="1" applyFill="1" applyBorder="1" applyAlignment="1" applyProtection="1" quotePrefix="1">
      <alignment vertical="center"/>
      <protection/>
    </xf>
    <xf numFmtId="3" fontId="6" fillId="0" borderId="30" xfId="0" applyNumberFormat="1" applyFont="1" applyFill="1" applyBorder="1" applyAlignment="1" applyProtection="1" quotePrefix="1">
      <alignment horizontal="right" vertical="center"/>
      <protection/>
    </xf>
    <xf numFmtId="3" fontId="6" fillId="0" borderId="30" xfId="0" applyNumberFormat="1" applyFont="1" applyFill="1" applyBorder="1" applyAlignment="1" applyProtection="1">
      <alignment horizontal="right" vertical="center"/>
      <protection/>
    </xf>
    <xf numFmtId="3" fontId="6" fillId="0" borderId="28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6" fillId="0" borderId="17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33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 quotePrefix="1">
      <alignment vertical="center"/>
      <protection/>
    </xf>
    <xf numFmtId="176" fontId="6" fillId="0" borderId="5" xfId="0" applyNumberFormat="1" applyFont="1" applyFill="1" applyBorder="1" applyAlignment="1" applyProtection="1" quotePrefix="1">
      <alignment horizontal="right" vertical="center"/>
      <protection/>
    </xf>
    <xf numFmtId="176" fontId="6" fillId="0" borderId="28" xfId="0" applyNumberFormat="1" applyFont="1" applyFill="1" applyBorder="1" applyAlignment="1" applyProtection="1" quotePrefix="1">
      <alignment horizontal="right" vertical="center"/>
      <protection/>
    </xf>
    <xf numFmtId="176" fontId="6" fillId="0" borderId="29" xfId="0" applyNumberFormat="1" applyFont="1" applyFill="1" applyBorder="1" applyAlignment="1" applyProtection="1" quotePrefix="1">
      <alignment horizontal="right" vertical="center"/>
      <protection/>
    </xf>
    <xf numFmtId="176" fontId="6" fillId="0" borderId="30" xfId="0" applyNumberFormat="1" applyFont="1" applyFill="1" applyBorder="1" applyAlignment="1" applyProtection="1">
      <alignment horizontal="right" vertical="center"/>
      <protection/>
    </xf>
    <xf numFmtId="176" fontId="6" fillId="0" borderId="30" xfId="0" applyNumberFormat="1" applyFont="1" applyFill="1" applyBorder="1" applyAlignment="1" applyProtection="1" quotePrefix="1">
      <alignment horizontal="right" vertical="center"/>
      <protection/>
    </xf>
    <xf numFmtId="176" fontId="6" fillId="0" borderId="29" xfId="0" applyNumberFormat="1" applyFont="1" applyFill="1" applyBorder="1" applyAlignment="1" applyProtection="1">
      <alignment horizontal="right" vertical="center"/>
      <protection/>
    </xf>
    <xf numFmtId="176" fontId="6" fillId="0" borderId="34" xfId="0" applyNumberFormat="1" applyFont="1" applyFill="1" applyBorder="1" applyAlignment="1" applyProtection="1" quotePrefix="1">
      <alignment horizontal="right" vertical="center"/>
      <protection/>
    </xf>
    <xf numFmtId="176" fontId="6" fillId="0" borderId="35" xfId="0" applyNumberFormat="1" applyFont="1" applyFill="1" applyBorder="1" applyAlignment="1" applyProtection="1" quotePrefix="1">
      <alignment horizontal="right" vertical="center"/>
      <protection/>
    </xf>
    <xf numFmtId="176" fontId="6" fillId="0" borderId="36" xfId="0" applyNumberFormat="1" applyFont="1" applyFill="1" applyBorder="1" applyAlignment="1" applyProtection="1" quotePrefix="1">
      <alignment horizontal="right" vertical="center"/>
      <protection/>
    </xf>
    <xf numFmtId="176" fontId="6" fillId="0" borderId="37" xfId="0" applyNumberFormat="1" applyFont="1" applyFill="1" applyBorder="1" applyAlignment="1" applyProtection="1">
      <alignment horizontal="right" vertical="center"/>
      <protection/>
    </xf>
    <xf numFmtId="176" fontId="6" fillId="0" borderId="28" xfId="0" applyNumberFormat="1" applyFont="1" applyFill="1" applyBorder="1" applyAlignment="1" applyProtection="1">
      <alignment horizontal="right" vertical="center"/>
      <protection/>
    </xf>
    <xf numFmtId="177" fontId="6" fillId="0" borderId="36" xfId="0" applyNumberFormat="1" applyFont="1" applyFill="1" applyBorder="1" applyAlignment="1" applyProtection="1" quotePrefix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3" fontId="6" fillId="0" borderId="7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9" fillId="0" borderId="2" xfId="0" applyNumberFormat="1" applyFont="1" applyFill="1" applyBorder="1" applyAlignment="1" applyProtection="1">
      <alignment horizontal="center" vertical="center"/>
      <protection/>
    </xf>
    <xf numFmtId="177" fontId="5" fillId="0" borderId="2" xfId="0" applyNumberFormat="1" applyFont="1" applyFill="1" applyBorder="1" applyAlignment="1" applyProtection="1">
      <alignment vertical="center"/>
      <protection/>
    </xf>
    <xf numFmtId="38" fontId="6" fillId="0" borderId="39" xfId="16" applyFont="1" applyFill="1" applyBorder="1" applyAlignment="1" applyProtection="1" quotePrefix="1">
      <alignment horizontal="right" vertical="center"/>
      <protection/>
    </xf>
    <xf numFmtId="38" fontId="6" fillId="0" borderId="40" xfId="16" applyFont="1" applyFill="1" applyBorder="1" applyAlignment="1" applyProtection="1" quotePrefix="1">
      <alignment horizontal="right" vertical="center"/>
      <protection/>
    </xf>
    <xf numFmtId="38" fontId="6" fillId="0" borderId="7" xfId="16" applyFont="1" applyFill="1" applyBorder="1" applyAlignment="1" applyProtection="1" quotePrefix="1">
      <alignment horizontal="right" vertical="center"/>
      <protection/>
    </xf>
    <xf numFmtId="3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41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>
      <alignment horizontal="right" vertical="center"/>
      <protection/>
    </xf>
    <xf numFmtId="177" fontId="6" fillId="0" borderId="7" xfId="0" applyNumberFormat="1" applyFont="1" applyFill="1" applyBorder="1" applyAlignment="1" applyProtection="1">
      <alignment horizontal="right" vertical="center"/>
      <protection/>
    </xf>
    <xf numFmtId="177" fontId="6" fillId="0" borderId="42" xfId="0" applyNumberFormat="1" applyFont="1" applyFill="1" applyBorder="1" applyAlignment="1" applyProtection="1" quotePrefix="1">
      <alignment vertical="center"/>
      <protection/>
    </xf>
    <xf numFmtId="177" fontId="6" fillId="0" borderId="40" xfId="0" applyNumberFormat="1" applyFont="1" applyFill="1" applyBorder="1" applyAlignment="1" applyProtection="1" quotePrefix="1">
      <alignment vertical="center"/>
      <protection/>
    </xf>
    <xf numFmtId="177" fontId="6" fillId="0" borderId="43" xfId="0" applyNumberFormat="1" applyFont="1" applyFill="1" applyBorder="1" applyAlignment="1" applyProtection="1" quotePrefix="1">
      <alignment vertical="center"/>
      <protection/>
    </xf>
    <xf numFmtId="177" fontId="6" fillId="0" borderId="7" xfId="0" applyNumberFormat="1" applyFont="1" applyFill="1" applyBorder="1" applyAlignment="1" applyProtection="1">
      <alignment vertical="center"/>
      <protection/>
    </xf>
    <xf numFmtId="177" fontId="6" fillId="0" borderId="7" xfId="0" applyNumberFormat="1" applyFont="1" applyFill="1" applyBorder="1" applyAlignment="1" applyProtection="1" quotePrefix="1">
      <alignment vertical="center"/>
      <protection/>
    </xf>
    <xf numFmtId="177" fontId="6" fillId="0" borderId="8" xfId="0" applyNumberFormat="1" applyFont="1" applyFill="1" applyBorder="1" applyAlignment="1" applyProtection="1">
      <alignment horizontal="right"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18" xfId="0" applyNumberFormat="1" applyFont="1" applyFill="1" applyBorder="1" applyAlignment="1" applyProtection="1" quotePrefix="1">
      <alignment vertical="center"/>
      <protection/>
    </xf>
    <xf numFmtId="177" fontId="6" fillId="0" borderId="44" xfId="0" applyNumberFormat="1" applyFont="1" applyFill="1" applyBorder="1" applyAlignment="1" applyProtection="1" quotePrefix="1">
      <alignment vertical="center"/>
      <protection/>
    </xf>
    <xf numFmtId="177" fontId="6" fillId="0" borderId="10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11" xfId="0" applyNumberFormat="1" applyFont="1" applyFill="1" applyBorder="1" applyAlignment="1" applyProtection="1" quotePrefix="1">
      <alignment vertical="center"/>
      <protection/>
    </xf>
    <xf numFmtId="0" fontId="6" fillId="3" borderId="20" xfId="0" applyNumberFormat="1" applyFont="1" applyFill="1" applyBorder="1" applyAlignment="1" applyProtection="1">
      <alignment horizontal="center" vertical="center"/>
      <protection/>
    </xf>
    <xf numFmtId="0" fontId="6" fillId="3" borderId="22" xfId="0" applyNumberFormat="1" applyFon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6" fillId="3" borderId="23" xfId="0" applyNumberFormat="1" applyFont="1" applyFill="1" applyBorder="1" applyAlignment="1" applyProtection="1">
      <alignment horizontal="center" vertical="center"/>
      <protection/>
    </xf>
    <xf numFmtId="0" fontId="6" fillId="3" borderId="24" xfId="0" applyNumberFormat="1" applyFont="1" applyFill="1" applyBorder="1" applyAlignment="1" applyProtection="1">
      <alignment horizontal="center" vertical="center"/>
      <protection/>
    </xf>
    <xf numFmtId="0" fontId="6" fillId="2" borderId="20" xfId="0" applyNumberFormat="1" applyFont="1" applyFill="1" applyBorder="1" applyAlignment="1" applyProtection="1">
      <alignment horizontal="center" vertical="center"/>
      <protection/>
    </xf>
    <xf numFmtId="0" fontId="6" fillId="2" borderId="22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23" xfId="0" applyNumberFormat="1" applyFont="1" applyFill="1" applyBorder="1" applyAlignment="1" applyProtection="1">
      <alignment horizontal="center" vertical="center"/>
      <protection/>
    </xf>
    <xf numFmtId="0" fontId="6" fillId="2" borderId="24" xfId="0" applyNumberFormat="1" applyFont="1" applyFill="1" applyBorder="1" applyAlignment="1" applyProtection="1">
      <alignment horizontal="center" vertical="center"/>
      <protection/>
    </xf>
    <xf numFmtId="186" fontId="6" fillId="0" borderId="5" xfId="0" applyNumberFormat="1" applyFont="1" applyFill="1" applyBorder="1" applyAlignment="1" applyProtection="1" quotePrefix="1">
      <alignment horizontal="right" vertical="center"/>
      <protection/>
    </xf>
    <xf numFmtId="186" fontId="6" fillId="0" borderId="28" xfId="0" applyNumberFormat="1" applyFont="1" applyFill="1" applyBorder="1" applyAlignment="1" applyProtection="1" quotePrefix="1">
      <alignment horizontal="right" vertical="center"/>
      <protection/>
    </xf>
    <xf numFmtId="186" fontId="6" fillId="0" borderId="29" xfId="0" applyNumberFormat="1" applyFont="1" applyFill="1" applyBorder="1" applyAlignment="1" applyProtection="1" quotePrefix="1">
      <alignment horizontal="right" vertical="center"/>
      <protection/>
    </xf>
    <xf numFmtId="186" fontId="6" fillId="0" borderId="30" xfId="0" applyNumberFormat="1" applyFont="1" applyFill="1" applyBorder="1" applyAlignment="1" applyProtection="1">
      <alignment horizontal="right" vertical="center"/>
      <protection/>
    </xf>
    <xf numFmtId="176" fontId="6" fillId="0" borderId="6" xfId="0" applyNumberFormat="1" applyFont="1" applyFill="1" applyBorder="1" applyAlignment="1" applyProtection="1" quotePrefix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3" fontId="9" fillId="0" borderId="38" xfId="0" applyNumberFormat="1" applyFont="1" applyFill="1" applyBorder="1" applyAlignment="1" applyProtection="1" quotePrefix="1">
      <alignment vertical="center"/>
      <protection/>
    </xf>
    <xf numFmtId="0" fontId="5" fillId="3" borderId="46" xfId="0" applyNumberFormat="1" applyFont="1" applyFill="1" applyBorder="1" applyAlignment="1" applyProtection="1">
      <alignment horizontal="center" vertical="center"/>
      <protection/>
    </xf>
    <xf numFmtId="0" fontId="5" fillId="3" borderId="47" xfId="0" applyNumberFormat="1" applyFont="1" applyFill="1" applyBorder="1" applyAlignment="1" applyProtection="1">
      <alignment horizontal="center" vertical="center"/>
      <protection/>
    </xf>
    <xf numFmtId="0" fontId="5" fillId="3" borderId="48" xfId="0" applyNumberFormat="1" applyFont="1" applyFill="1" applyBorder="1" applyAlignment="1" applyProtection="1">
      <alignment horizontal="center" vertical="center"/>
      <protection/>
    </xf>
    <xf numFmtId="0" fontId="6" fillId="3" borderId="46" xfId="0" applyNumberFormat="1" applyFont="1" applyFill="1" applyBorder="1" applyAlignment="1" applyProtection="1">
      <alignment horizontal="center" vertical="center"/>
      <protection/>
    </xf>
    <xf numFmtId="0" fontId="6" fillId="3" borderId="47" xfId="0" applyNumberFormat="1" applyFont="1" applyFill="1" applyBorder="1" applyAlignment="1" applyProtection="1">
      <alignment horizontal="center" vertical="center"/>
      <protection/>
    </xf>
    <xf numFmtId="0" fontId="6" fillId="3" borderId="48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2" borderId="47" xfId="0" applyNumberFormat="1" applyFont="1" applyFill="1" applyBorder="1" applyAlignment="1" applyProtection="1">
      <alignment horizontal="center" vertical="center"/>
      <protection/>
    </xf>
    <xf numFmtId="0" fontId="5" fillId="2" borderId="48" xfId="0" applyNumberFormat="1" applyFont="1" applyFill="1" applyBorder="1" applyAlignment="1" applyProtection="1">
      <alignment horizontal="center" vertical="center"/>
      <protection/>
    </xf>
    <xf numFmtId="0" fontId="6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48" xfId="0" applyNumberFormat="1" applyFont="1" applyFill="1" applyBorder="1" applyAlignment="1" applyProtection="1">
      <alignment horizontal="center" vertical="center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49" xfId="0" applyNumberFormat="1" applyFont="1" applyFill="1" applyBorder="1" applyAlignment="1" applyProtection="1">
      <alignment horizontal="left" vertical="center"/>
      <protection/>
    </xf>
    <xf numFmtId="3" fontId="6" fillId="0" borderId="50" xfId="0" applyNumberFormat="1" applyFont="1" applyFill="1" applyBorder="1" applyAlignment="1" applyProtection="1">
      <alignment horizontal="left" vertical="center"/>
      <protection/>
    </xf>
    <xf numFmtId="3" fontId="6" fillId="0" borderId="51" xfId="0" applyNumberFormat="1" applyFont="1" applyFill="1" applyBorder="1" applyAlignment="1" applyProtection="1">
      <alignment horizontal="left" vertical="center"/>
      <protection/>
    </xf>
    <xf numFmtId="176" fontId="6" fillId="0" borderId="52" xfId="0" applyNumberFormat="1" applyFont="1" applyFill="1" applyBorder="1" applyAlignment="1" applyProtection="1" quotePrefix="1">
      <alignment horizontal="left" vertical="center"/>
      <protection/>
    </xf>
    <xf numFmtId="176" fontId="6" fillId="0" borderId="53" xfId="0" applyNumberFormat="1" applyFont="1" applyFill="1" applyBorder="1" applyAlignment="1" applyProtection="1" quotePrefix="1">
      <alignment horizontal="left" vertical="center"/>
      <protection/>
    </xf>
    <xf numFmtId="176" fontId="6" fillId="0" borderId="54" xfId="0" applyNumberFormat="1" applyFont="1" applyFill="1" applyBorder="1" applyAlignment="1" applyProtection="1" quotePrefix="1">
      <alignment horizontal="left" vertical="center"/>
      <protection/>
    </xf>
    <xf numFmtId="3" fontId="6" fillId="0" borderId="50" xfId="0" applyNumberFormat="1" applyFont="1" applyFill="1" applyBorder="1" applyAlignment="1" applyProtection="1" quotePrefix="1">
      <alignment horizontal="left" vertical="center"/>
      <protection/>
    </xf>
    <xf numFmtId="3" fontId="6" fillId="0" borderId="51" xfId="0" applyNumberFormat="1" applyFont="1" applyFill="1" applyBorder="1" applyAlignment="1" applyProtection="1" quotePrefix="1">
      <alignment horizontal="left" vertical="center"/>
      <protection/>
    </xf>
    <xf numFmtId="3" fontId="14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="75" zoomScaleSheetLayoutView="75" workbookViewId="0" topLeftCell="S4">
      <selection activeCell="AE17" sqref="AE17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3" width="11.625" style="6" customWidth="1"/>
    <col min="14" max="14" width="11.50390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58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172"/>
      <c r="K3" s="172"/>
      <c r="L3" s="172"/>
      <c r="M3" s="172"/>
      <c r="N3" s="4"/>
      <c r="O3" s="5"/>
      <c r="P3" s="172"/>
      <c r="Q3" s="172"/>
      <c r="R3" s="172"/>
      <c r="S3" s="172"/>
      <c r="T3" s="4"/>
      <c r="U3" s="5"/>
      <c r="V3" s="172"/>
      <c r="W3" s="172"/>
      <c r="X3" s="172"/>
      <c r="Y3" s="172"/>
      <c r="AB3" s="179" t="s">
        <v>60</v>
      </c>
      <c r="AC3" s="179"/>
      <c r="AD3" s="179"/>
      <c r="AE3" s="179"/>
      <c r="AF3" s="62"/>
    </row>
    <row r="4" spans="1:32" s="7" customFormat="1" ht="50.25" customHeight="1">
      <c r="A4" s="65" t="s">
        <v>1</v>
      </c>
      <c r="B4" s="173" t="s">
        <v>97</v>
      </c>
      <c r="C4" s="174"/>
      <c r="D4" s="174"/>
      <c r="E4" s="174"/>
      <c r="F4" s="174"/>
      <c r="G4" s="175"/>
      <c r="H4" s="176" t="s">
        <v>104</v>
      </c>
      <c r="I4" s="177"/>
      <c r="J4" s="177"/>
      <c r="K4" s="177"/>
      <c r="L4" s="177"/>
      <c r="M4" s="178"/>
      <c r="N4" s="176" t="s">
        <v>109</v>
      </c>
      <c r="O4" s="177"/>
      <c r="P4" s="177"/>
      <c r="Q4" s="177"/>
      <c r="R4" s="177"/>
      <c r="S4" s="178"/>
      <c r="T4" s="176" t="s">
        <v>113</v>
      </c>
      <c r="U4" s="177"/>
      <c r="V4" s="177"/>
      <c r="W4" s="177"/>
      <c r="X4" s="177"/>
      <c r="Y4" s="178"/>
      <c r="Z4" s="176" t="s">
        <v>118</v>
      </c>
      <c r="AA4" s="177"/>
      <c r="AB4" s="177"/>
      <c r="AC4" s="177"/>
      <c r="AD4" s="177"/>
      <c r="AE4" s="178"/>
      <c r="AF4" s="63"/>
    </row>
    <row r="5" spans="1:31" s="7" customFormat="1" ht="26.25" customHeight="1" thickBot="1">
      <c r="A5" s="66" t="s">
        <v>64</v>
      </c>
      <c r="B5" s="64" t="s">
        <v>98</v>
      </c>
      <c r="C5" s="67" t="s">
        <v>99</v>
      </c>
      <c r="D5" s="68" t="s">
        <v>100</v>
      </c>
      <c r="E5" s="68" t="s">
        <v>101</v>
      </c>
      <c r="F5" s="69" t="s">
        <v>102</v>
      </c>
      <c r="G5" s="70" t="s">
        <v>103</v>
      </c>
      <c r="H5" s="64" t="s">
        <v>98</v>
      </c>
      <c r="I5" s="67" t="s">
        <v>99</v>
      </c>
      <c r="J5" s="68" t="s">
        <v>100</v>
      </c>
      <c r="K5" s="68" t="s">
        <v>101</v>
      </c>
      <c r="L5" s="69" t="s">
        <v>102</v>
      </c>
      <c r="M5" s="70" t="s">
        <v>103</v>
      </c>
      <c r="N5" s="64" t="s">
        <v>98</v>
      </c>
      <c r="O5" s="67" t="s">
        <v>99</v>
      </c>
      <c r="P5" s="68" t="s">
        <v>100</v>
      </c>
      <c r="Q5" s="68" t="s">
        <v>101</v>
      </c>
      <c r="R5" s="69" t="s">
        <v>102</v>
      </c>
      <c r="S5" s="70" t="s">
        <v>103</v>
      </c>
      <c r="T5" s="154" t="s">
        <v>91</v>
      </c>
      <c r="U5" s="155" t="s">
        <v>92</v>
      </c>
      <c r="V5" s="156" t="s">
        <v>93</v>
      </c>
      <c r="W5" s="156" t="s">
        <v>94</v>
      </c>
      <c r="X5" s="157" t="s">
        <v>95</v>
      </c>
      <c r="Y5" s="158" t="s">
        <v>96</v>
      </c>
      <c r="Z5" s="154" t="s">
        <v>91</v>
      </c>
      <c r="AA5" s="155" t="s">
        <v>92</v>
      </c>
      <c r="AB5" s="156" t="s">
        <v>93</v>
      </c>
      <c r="AC5" s="156" t="s">
        <v>94</v>
      </c>
      <c r="AD5" s="157" t="s">
        <v>95</v>
      </c>
      <c r="AE5" s="158" t="s">
        <v>96</v>
      </c>
    </row>
    <row r="6" spans="1:31" ht="44.25" customHeight="1">
      <c r="A6" s="8" t="s">
        <v>65</v>
      </c>
      <c r="B6" s="11">
        <f>SUM(C6:D6)</f>
        <v>46053</v>
      </c>
      <c r="C6" s="10">
        <f>C36</f>
        <v>40517</v>
      </c>
      <c r="D6" s="10">
        <f>D36</f>
        <v>5536</v>
      </c>
      <c r="E6" s="10">
        <f>E36</f>
        <v>15680</v>
      </c>
      <c r="F6" s="10">
        <f>F36</f>
        <v>30373</v>
      </c>
      <c r="G6" s="9">
        <f>G36</f>
        <v>314271</v>
      </c>
      <c r="H6" s="106">
        <f>SUM(K6:L6)</f>
        <v>45975</v>
      </c>
      <c r="I6" s="10">
        <f>I36</f>
        <v>40394</v>
      </c>
      <c r="J6" s="10">
        <f>J36</f>
        <v>5581</v>
      </c>
      <c r="K6" s="10">
        <f>K36</f>
        <v>14796</v>
      </c>
      <c r="L6" s="10">
        <f>L36</f>
        <v>31179</v>
      </c>
      <c r="M6" s="9">
        <f>M36</f>
        <v>312672</v>
      </c>
      <c r="N6" s="106">
        <f>SUM(O6:P6)</f>
        <v>45288</v>
      </c>
      <c r="O6" s="107">
        <f>O36</f>
        <v>39969</v>
      </c>
      <c r="P6" s="108">
        <f>P36</f>
        <v>5319</v>
      </c>
      <c r="Q6" s="107">
        <f>Q36</f>
        <v>14409</v>
      </c>
      <c r="R6" s="108">
        <f>R36</f>
        <v>30879</v>
      </c>
      <c r="S6" s="109">
        <f>S36</f>
        <v>312483</v>
      </c>
      <c r="T6" s="106">
        <f>+T36</f>
        <v>45968</v>
      </c>
      <c r="U6" s="107">
        <f>U36</f>
        <v>40519</v>
      </c>
      <c r="V6" s="108">
        <f>V36</f>
        <v>5449</v>
      </c>
      <c r="W6" s="107">
        <f>W36</f>
        <v>15205</v>
      </c>
      <c r="X6" s="108">
        <f>X36</f>
        <v>30763</v>
      </c>
      <c r="Y6" s="109">
        <f>Y36</f>
        <v>318682</v>
      </c>
      <c r="Z6" s="106">
        <f>+Z36</f>
        <v>46927</v>
      </c>
      <c r="AA6" s="107">
        <f>AA36</f>
        <v>41233</v>
      </c>
      <c r="AB6" s="108">
        <f>AB36</f>
        <v>5694</v>
      </c>
      <c r="AC6" s="107">
        <f>AC36</f>
        <v>15365</v>
      </c>
      <c r="AD6" s="108">
        <f>AD36</f>
        <v>31562</v>
      </c>
      <c r="AE6" s="109">
        <f>AE36</f>
        <v>327016</v>
      </c>
    </row>
    <row r="7" spans="1:31" ht="39.75" customHeight="1">
      <c r="A7" s="8" t="s">
        <v>66</v>
      </c>
      <c r="B7" s="12">
        <f>SUM(C7:D7)</f>
        <v>19584</v>
      </c>
      <c r="C7" s="13">
        <f>'筑後地区'!D24</f>
        <v>18309</v>
      </c>
      <c r="D7" s="13">
        <f>'筑後地区'!E24</f>
        <v>1275</v>
      </c>
      <c r="E7" s="13">
        <f>'筑後地区'!F24</f>
        <v>5113</v>
      </c>
      <c r="F7" s="13">
        <f>'筑後地区'!G24</f>
        <v>14471</v>
      </c>
      <c r="G7" s="14">
        <f>'筑後地区'!H24</f>
        <v>40064</v>
      </c>
      <c r="H7" s="12">
        <f>SUM(I7:J7)</f>
        <v>20117</v>
      </c>
      <c r="I7" s="13">
        <f>'筑後地区'!J24</f>
        <v>18881</v>
      </c>
      <c r="J7" s="13">
        <f>'筑後地区'!K24</f>
        <v>1236</v>
      </c>
      <c r="K7" s="13">
        <f>'筑後地区'!L24</f>
        <v>5422</v>
      </c>
      <c r="L7" s="13">
        <f>'筑後地区'!M24</f>
        <v>14695</v>
      </c>
      <c r="M7" s="14">
        <f>'筑後地区'!N24</f>
        <v>36770</v>
      </c>
      <c r="N7" s="110">
        <f>SUM(O7:P7)</f>
        <v>20598</v>
      </c>
      <c r="O7" s="85">
        <f>'筑後地区'!P24</f>
        <v>19538</v>
      </c>
      <c r="P7" s="86">
        <f>'筑後地区'!Q24</f>
        <v>1060</v>
      </c>
      <c r="Q7" s="85">
        <f>'筑後地区'!R24</f>
        <v>6296</v>
      </c>
      <c r="R7" s="86">
        <f>'筑後地区'!S24</f>
        <v>14302</v>
      </c>
      <c r="S7" s="87">
        <f>'筑後地区'!T24</f>
        <v>36978</v>
      </c>
      <c r="T7" s="110">
        <f>SUM(U7:V7)</f>
        <v>20645</v>
      </c>
      <c r="U7" s="85">
        <f>'筑後地区'!V24</f>
        <v>19520</v>
      </c>
      <c r="V7" s="86">
        <f>'筑後地区'!W24</f>
        <v>1125</v>
      </c>
      <c r="W7" s="85">
        <f>'筑後地区'!X24</f>
        <v>6337</v>
      </c>
      <c r="X7" s="86">
        <f>'筑後地区'!Y24</f>
        <v>14308</v>
      </c>
      <c r="Y7" s="87">
        <f>'筑後地区'!Z24</f>
        <v>34033</v>
      </c>
      <c r="Z7" s="110">
        <f>SUM(AA7:AB7)</f>
        <v>20920</v>
      </c>
      <c r="AA7" s="85">
        <f>'筑後地区'!AB24</f>
        <v>19695</v>
      </c>
      <c r="AB7" s="86">
        <f>'筑後地区'!AC24</f>
        <v>1225</v>
      </c>
      <c r="AC7" s="85">
        <f>'筑後地区'!AD24</f>
        <v>6511</v>
      </c>
      <c r="AD7" s="86">
        <f>'筑後地区'!AE24</f>
        <v>14409</v>
      </c>
      <c r="AE7" s="87">
        <f>'筑後地区'!AF24</f>
        <v>35418</v>
      </c>
    </row>
    <row r="8" spans="1:31" ht="34.5" customHeight="1">
      <c r="A8" s="8" t="s">
        <v>67</v>
      </c>
      <c r="B8" s="12">
        <f>SUM(C8:D8)</f>
        <v>9566</v>
      </c>
      <c r="C8" s="13">
        <f>'筑豊地区'!D20</f>
        <v>8804</v>
      </c>
      <c r="D8" s="13">
        <f>'筑豊地区'!E20</f>
        <v>762</v>
      </c>
      <c r="E8" s="13">
        <f>'筑豊地区'!F20</f>
        <v>1003</v>
      </c>
      <c r="F8" s="13">
        <f>'筑豊地区'!G20</f>
        <v>8563</v>
      </c>
      <c r="G8" s="14">
        <f>'筑豊地区'!H20</f>
        <v>11427</v>
      </c>
      <c r="H8" s="12">
        <f>SUM(I8:J8)</f>
        <v>9593</v>
      </c>
      <c r="I8" s="13">
        <f>'筑豊地区'!J20</f>
        <v>8763</v>
      </c>
      <c r="J8" s="13">
        <f>'筑豊地区'!K20</f>
        <v>830</v>
      </c>
      <c r="K8" s="13">
        <f>'筑豊地区'!L20</f>
        <v>1208</v>
      </c>
      <c r="L8" s="13">
        <f>'筑豊地区'!M20</f>
        <v>8385</v>
      </c>
      <c r="M8" s="14">
        <f>'筑豊地区'!N20</f>
        <v>11867</v>
      </c>
      <c r="N8" s="110">
        <f>SUM(O8:P8)</f>
        <v>9323</v>
      </c>
      <c r="O8" s="85">
        <f>'筑豊地区'!P20</f>
        <v>8518</v>
      </c>
      <c r="P8" s="86">
        <f>'筑豊地区'!Q20</f>
        <v>805</v>
      </c>
      <c r="Q8" s="85">
        <f>'筑豊地区'!R20</f>
        <v>1243</v>
      </c>
      <c r="R8" s="86">
        <f>'筑豊地区'!S20</f>
        <v>8080</v>
      </c>
      <c r="S8" s="87">
        <f>'筑豊地区'!T20</f>
        <v>11310</v>
      </c>
      <c r="T8" s="110">
        <f>SUM(U8:V8)</f>
        <v>9875</v>
      </c>
      <c r="U8" s="85">
        <f>'筑豊地区'!V20</f>
        <v>9208</v>
      </c>
      <c r="V8" s="86">
        <f>'筑豊地区'!W20</f>
        <v>667</v>
      </c>
      <c r="W8" s="85">
        <f>'筑豊地区'!X20</f>
        <v>1282</v>
      </c>
      <c r="X8" s="86">
        <f>'筑豊地区'!Y20</f>
        <v>8593</v>
      </c>
      <c r="Y8" s="87">
        <f>'筑豊地区'!Z20</f>
        <v>10491</v>
      </c>
      <c r="Z8" s="110">
        <f>SUM(AA8:AB8)</f>
        <v>10568</v>
      </c>
      <c r="AA8" s="85">
        <f>'筑豊地区'!AB20</f>
        <v>9970</v>
      </c>
      <c r="AB8" s="86">
        <f>'筑豊地区'!AC20</f>
        <v>598</v>
      </c>
      <c r="AC8" s="85">
        <f>'筑豊地区'!AD20</f>
        <v>1164</v>
      </c>
      <c r="AD8" s="86">
        <f>'筑豊地区'!AE20</f>
        <v>9404</v>
      </c>
      <c r="AE8" s="87">
        <f>'筑豊地区'!AF20</f>
        <v>11281</v>
      </c>
    </row>
    <row r="9" spans="1:31" ht="39.75" customHeight="1" thickBot="1">
      <c r="A9" s="15" t="s">
        <v>68</v>
      </c>
      <c r="B9" s="61">
        <f>SUM(C9:D9)</f>
        <v>24041</v>
      </c>
      <c r="C9" s="16">
        <f>'北九州地区'!D17</f>
        <v>23022</v>
      </c>
      <c r="D9" s="16">
        <f>'北九州地区'!E17</f>
        <v>1019</v>
      </c>
      <c r="E9" s="16">
        <f>'北九州地区'!F17</f>
        <v>8852</v>
      </c>
      <c r="F9" s="16">
        <f>'北九州地区'!G17</f>
        <v>15189</v>
      </c>
      <c r="G9" s="17">
        <f>'北九州地区'!H17</f>
        <v>66622</v>
      </c>
      <c r="H9" s="61">
        <f>SUM(I9:J9)</f>
        <v>24221</v>
      </c>
      <c r="I9" s="16">
        <f>'北九州地区'!J17</f>
        <v>23222</v>
      </c>
      <c r="J9" s="16">
        <f>'北九州地区'!K17</f>
        <v>999</v>
      </c>
      <c r="K9" s="16">
        <f>'北九州地区'!L17</f>
        <v>8849</v>
      </c>
      <c r="L9" s="16">
        <f>'北九州地区'!M17</f>
        <v>15372</v>
      </c>
      <c r="M9" s="17">
        <f>'北九州地区'!N17</f>
        <v>66487</v>
      </c>
      <c r="N9" s="110">
        <f>SUM(O9:P9)</f>
        <v>23806</v>
      </c>
      <c r="O9" s="91">
        <f>'北九州地区'!P17</f>
        <v>22812</v>
      </c>
      <c r="P9" s="92">
        <f>'北九州地区'!Q17</f>
        <v>994</v>
      </c>
      <c r="Q9" s="91">
        <f>'北九州地区'!R17</f>
        <v>8766</v>
      </c>
      <c r="R9" s="92">
        <f>'北九州地区'!S17</f>
        <v>15040</v>
      </c>
      <c r="S9" s="93">
        <f>'北九州地区'!T17</f>
        <v>66514</v>
      </c>
      <c r="T9" s="110">
        <f>SUM(U9:V9)</f>
        <v>23638</v>
      </c>
      <c r="U9" s="91">
        <f>'北九州地区'!V17</f>
        <v>22513</v>
      </c>
      <c r="V9" s="92">
        <f>'北九州地区'!W17</f>
        <v>1125</v>
      </c>
      <c r="W9" s="91">
        <f>'北九州地区'!X17</f>
        <v>8734</v>
      </c>
      <c r="X9" s="92">
        <f>'北九州地区'!Y17</f>
        <v>14904</v>
      </c>
      <c r="Y9" s="93">
        <f>'北九州地区'!Z17</f>
        <v>66347</v>
      </c>
      <c r="Z9" s="110">
        <f>SUM(AA9:AB9)</f>
        <v>24621</v>
      </c>
      <c r="AA9" s="91">
        <f>'北九州地区'!AB17</f>
        <v>23246</v>
      </c>
      <c r="AB9" s="92">
        <f>'北九州地区'!AC17</f>
        <v>1375</v>
      </c>
      <c r="AC9" s="91">
        <f>'北九州地区'!AD17</f>
        <v>9332</v>
      </c>
      <c r="AD9" s="92">
        <f>'北九州地区'!AE17</f>
        <v>15289</v>
      </c>
      <c r="AE9" s="93">
        <f>'北九州地区'!AF17</f>
        <v>83879</v>
      </c>
    </row>
    <row r="10" spans="1:31" ht="70.5" customHeight="1" thickBot="1">
      <c r="A10" s="15" t="s">
        <v>69</v>
      </c>
      <c r="B10" s="18">
        <f aca="true" t="shared" si="0" ref="B10:Y10">SUM(B6:B9)</f>
        <v>99244</v>
      </c>
      <c r="C10" s="19">
        <f t="shared" si="0"/>
        <v>90652</v>
      </c>
      <c r="D10" s="19">
        <f t="shared" si="0"/>
        <v>8592</v>
      </c>
      <c r="E10" s="19">
        <f t="shared" si="0"/>
        <v>30648</v>
      </c>
      <c r="F10" s="20">
        <f t="shared" si="0"/>
        <v>68596</v>
      </c>
      <c r="G10" s="21">
        <f t="shared" si="0"/>
        <v>432384</v>
      </c>
      <c r="H10" s="18">
        <f t="shared" si="0"/>
        <v>99906</v>
      </c>
      <c r="I10" s="19">
        <f t="shared" si="0"/>
        <v>91260</v>
      </c>
      <c r="J10" s="19">
        <f t="shared" si="0"/>
        <v>8646</v>
      </c>
      <c r="K10" s="19">
        <f t="shared" si="0"/>
        <v>30275</v>
      </c>
      <c r="L10" s="20">
        <f t="shared" si="0"/>
        <v>69631</v>
      </c>
      <c r="M10" s="21">
        <f t="shared" si="0"/>
        <v>427796</v>
      </c>
      <c r="N10" s="81">
        <f t="shared" si="0"/>
        <v>99015</v>
      </c>
      <c r="O10" s="111">
        <f t="shared" si="0"/>
        <v>90837</v>
      </c>
      <c r="P10" s="82">
        <f t="shared" si="0"/>
        <v>8178</v>
      </c>
      <c r="Q10" s="111">
        <f t="shared" si="0"/>
        <v>30714</v>
      </c>
      <c r="R10" s="82">
        <f t="shared" si="0"/>
        <v>68301</v>
      </c>
      <c r="S10" s="83">
        <f t="shared" si="0"/>
        <v>427285</v>
      </c>
      <c r="T10" s="81">
        <f t="shared" si="0"/>
        <v>100126</v>
      </c>
      <c r="U10" s="111">
        <f t="shared" si="0"/>
        <v>91760</v>
      </c>
      <c r="V10" s="82">
        <f t="shared" si="0"/>
        <v>8366</v>
      </c>
      <c r="W10" s="111">
        <f t="shared" si="0"/>
        <v>31558</v>
      </c>
      <c r="X10" s="82">
        <f t="shared" si="0"/>
        <v>68568</v>
      </c>
      <c r="Y10" s="83">
        <f t="shared" si="0"/>
        <v>429553</v>
      </c>
      <c r="Z10" s="81">
        <f aca="true" t="shared" si="1" ref="Z10:AE10">SUM(Z6:Z9)</f>
        <v>103036</v>
      </c>
      <c r="AA10" s="111">
        <f t="shared" si="1"/>
        <v>94144</v>
      </c>
      <c r="AB10" s="82">
        <f t="shared" si="1"/>
        <v>8892</v>
      </c>
      <c r="AC10" s="111">
        <f t="shared" si="1"/>
        <v>32372</v>
      </c>
      <c r="AD10" s="82">
        <f t="shared" si="1"/>
        <v>70664</v>
      </c>
      <c r="AE10" s="83">
        <f t="shared" si="1"/>
        <v>457594</v>
      </c>
    </row>
    <row r="11" spans="1:25" ht="30" customHeight="1" hidden="1">
      <c r="A11" s="22"/>
      <c r="B11" s="23" t="e">
        <f>B10/#REF!</f>
        <v>#REF!</v>
      </c>
      <c r="C11" s="24"/>
      <c r="D11" s="24"/>
      <c r="E11" s="24"/>
      <c r="F11" s="24"/>
      <c r="G11" s="24"/>
      <c r="H11" s="23" t="e">
        <f>H10/#REF!</f>
        <v>#REF!</v>
      </c>
      <c r="I11" s="24"/>
      <c r="J11" s="24"/>
      <c r="K11" s="24"/>
      <c r="L11" s="24"/>
      <c r="M11" s="24"/>
      <c r="N11" s="23" t="e">
        <f>N10/#REF!</f>
        <v>#REF!</v>
      </c>
      <c r="O11" s="24"/>
      <c r="P11" s="24"/>
      <c r="Q11" s="24"/>
      <c r="R11" s="24"/>
      <c r="S11" s="24"/>
      <c r="T11" s="23" t="e">
        <f>T10/#REF!</f>
        <v>#REF!</v>
      </c>
      <c r="U11" s="24"/>
      <c r="V11" s="24"/>
      <c r="W11" s="24"/>
      <c r="X11" s="24"/>
      <c r="Y11" s="24"/>
    </row>
    <row r="12" spans="1:25" ht="22.5" customHeight="1">
      <c r="A12" s="5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31" s="29" customFormat="1" ht="33" customHeight="1" thickBot="1">
      <c r="A13" s="27" t="s">
        <v>70</v>
      </c>
      <c r="B13" s="28"/>
      <c r="C13" s="28"/>
      <c r="D13" s="28"/>
      <c r="E13" s="28"/>
      <c r="F13" s="28"/>
      <c r="G13" s="28"/>
      <c r="H13" s="28"/>
      <c r="I13" s="28"/>
      <c r="J13" s="180"/>
      <c r="K13" s="180"/>
      <c r="L13" s="180"/>
      <c r="M13" s="180"/>
      <c r="N13" s="28"/>
      <c r="O13" s="28"/>
      <c r="P13" s="180"/>
      <c r="Q13" s="180"/>
      <c r="R13" s="180"/>
      <c r="S13" s="180"/>
      <c r="T13" s="28"/>
      <c r="U13" s="28"/>
      <c r="V13" s="180"/>
      <c r="W13" s="180"/>
      <c r="X13" s="180"/>
      <c r="Y13" s="180"/>
      <c r="AB13" s="179" t="s">
        <v>60</v>
      </c>
      <c r="AC13" s="179"/>
      <c r="AD13" s="179"/>
      <c r="AE13" s="179"/>
    </row>
    <row r="14" spans="1:31" s="7" customFormat="1" ht="28.5" customHeight="1">
      <c r="A14" s="71" t="s">
        <v>1</v>
      </c>
      <c r="B14" s="166" t="s">
        <v>108</v>
      </c>
      <c r="C14" s="167"/>
      <c r="D14" s="167"/>
      <c r="E14" s="167"/>
      <c r="F14" s="167"/>
      <c r="G14" s="168"/>
      <c r="H14" s="166" t="s">
        <v>104</v>
      </c>
      <c r="I14" s="167"/>
      <c r="J14" s="167"/>
      <c r="K14" s="167"/>
      <c r="L14" s="167"/>
      <c r="M14" s="168"/>
      <c r="N14" s="169" t="s">
        <v>109</v>
      </c>
      <c r="O14" s="170"/>
      <c r="P14" s="170"/>
      <c r="Q14" s="170"/>
      <c r="R14" s="170"/>
      <c r="S14" s="171"/>
      <c r="T14" s="169" t="s">
        <v>113</v>
      </c>
      <c r="U14" s="170"/>
      <c r="V14" s="170"/>
      <c r="W14" s="170"/>
      <c r="X14" s="170"/>
      <c r="Y14" s="171"/>
      <c r="Z14" s="169" t="s">
        <v>118</v>
      </c>
      <c r="AA14" s="170"/>
      <c r="AB14" s="170"/>
      <c r="AC14" s="170"/>
      <c r="AD14" s="170"/>
      <c r="AE14" s="171"/>
    </row>
    <row r="15" spans="1:31" s="7" customFormat="1" ht="28.5" customHeight="1" thickBot="1">
      <c r="A15" s="72" t="s">
        <v>71</v>
      </c>
      <c r="B15" s="73" t="s">
        <v>98</v>
      </c>
      <c r="C15" s="74" t="s">
        <v>99</v>
      </c>
      <c r="D15" s="75" t="s">
        <v>100</v>
      </c>
      <c r="E15" s="75" t="s">
        <v>101</v>
      </c>
      <c r="F15" s="76" t="s">
        <v>102</v>
      </c>
      <c r="G15" s="77" t="s">
        <v>103</v>
      </c>
      <c r="H15" s="73" t="s">
        <v>98</v>
      </c>
      <c r="I15" s="74" t="s">
        <v>99</v>
      </c>
      <c r="J15" s="75" t="s">
        <v>100</v>
      </c>
      <c r="K15" s="75" t="s">
        <v>101</v>
      </c>
      <c r="L15" s="76" t="s">
        <v>102</v>
      </c>
      <c r="M15" s="77" t="s">
        <v>103</v>
      </c>
      <c r="N15" s="149" t="s">
        <v>91</v>
      </c>
      <c r="O15" s="150" t="s">
        <v>92</v>
      </c>
      <c r="P15" s="151" t="s">
        <v>93</v>
      </c>
      <c r="Q15" s="151" t="s">
        <v>94</v>
      </c>
      <c r="R15" s="152" t="s">
        <v>95</v>
      </c>
      <c r="S15" s="153" t="s">
        <v>96</v>
      </c>
      <c r="T15" s="149" t="s">
        <v>91</v>
      </c>
      <c r="U15" s="150" t="s">
        <v>92</v>
      </c>
      <c r="V15" s="151" t="s">
        <v>93</v>
      </c>
      <c r="W15" s="151" t="s">
        <v>94</v>
      </c>
      <c r="X15" s="152" t="s">
        <v>95</v>
      </c>
      <c r="Y15" s="153" t="s">
        <v>96</v>
      </c>
      <c r="Z15" s="149" t="s">
        <v>91</v>
      </c>
      <c r="AA15" s="150" t="s">
        <v>92</v>
      </c>
      <c r="AB15" s="151" t="s">
        <v>93</v>
      </c>
      <c r="AC15" s="151" t="s">
        <v>94</v>
      </c>
      <c r="AD15" s="152" t="s">
        <v>95</v>
      </c>
      <c r="AE15" s="153" t="s">
        <v>96</v>
      </c>
    </row>
    <row r="16" spans="1:31" ht="45" customHeight="1">
      <c r="A16" s="30" t="s">
        <v>0</v>
      </c>
      <c r="B16" s="112">
        <f aca="true" t="shared" si="2" ref="B16:B24">SUM(C16:D16)</f>
        <v>16860</v>
      </c>
      <c r="C16" s="113">
        <v>11950</v>
      </c>
      <c r="D16" s="114">
        <v>4910</v>
      </c>
      <c r="E16" s="113">
        <v>9780</v>
      </c>
      <c r="F16" s="114">
        <v>7080</v>
      </c>
      <c r="G16" s="115">
        <v>304100</v>
      </c>
      <c r="H16" s="112">
        <f aca="true" t="shared" si="3" ref="H16:H24">SUM(I16:J16)</f>
        <v>16600</v>
      </c>
      <c r="I16" s="113">
        <v>11610</v>
      </c>
      <c r="J16" s="114">
        <v>4990</v>
      </c>
      <c r="K16" s="113">
        <v>9630</v>
      </c>
      <c r="L16" s="114">
        <v>6970</v>
      </c>
      <c r="M16" s="115">
        <v>302200</v>
      </c>
      <c r="N16" s="112">
        <f aca="true" t="shared" si="4" ref="N16:N24">SUM(O16:P16)</f>
        <v>16140</v>
      </c>
      <c r="O16" s="113">
        <v>11350</v>
      </c>
      <c r="P16" s="114">
        <v>4790</v>
      </c>
      <c r="Q16" s="113">
        <v>9520</v>
      </c>
      <c r="R16" s="114">
        <v>6620</v>
      </c>
      <c r="S16" s="115">
        <v>303000</v>
      </c>
      <c r="T16" s="112">
        <f aca="true" t="shared" si="5" ref="T16:T21">SUM(U16:V16)</f>
        <v>16420</v>
      </c>
      <c r="U16" s="113">
        <v>11520</v>
      </c>
      <c r="V16" s="114">
        <v>4900</v>
      </c>
      <c r="W16" s="113">
        <v>9690</v>
      </c>
      <c r="X16" s="114">
        <v>6730</v>
      </c>
      <c r="Y16" s="115">
        <v>308600</v>
      </c>
      <c r="Z16" s="112">
        <f>SUM(AA16:AB16)</f>
        <v>16780</v>
      </c>
      <c r="AA16" s="113">
        <v>11680</v>
      </c>
      <c r="AB16" s="114">
        <v>5100</v>
      </c>
      <c r="AC16" s="113">
        <v>9900</v>
      </c>
      <c r="AD16" s="114">
        <v>6880</v>
      </c>
      <c r="AE16" s="115">
        <v>316400</v>
      </c>
    </row>
    <row r="17" spans="1:31" ht="45" customHeight="1">
      <c r="A17" s="30" t="s">
        <v>2</v>
      </c>
      <c r="B17" s="112">
        <f t="shared" si="2"/>
        <v>1922</v>
      </c>
      <c r="C17" s="113">
        <v>1841</v>
      </c>
      <c r="D17" s="114">
        <v>81</v>
      </c>
      <c r="E17" s="113">
        <v>240</v>
      </c>
      <c r="F17" s="114">
        <v>1682</v>
      </c>
      <c r="G17" s="116">
        <v>4139</v>
      </c>
      <c r="H17" s="112">
        <f t="shared" si="3"/>
        <v>1929</v>
      </c>
      <c r="I17" s="113">
        <v>1854</v>
      </c>
      <c r="J17" s="114">
        <v>75</v>
      </c>
      <c r="K17" s="113">
        <v>197</v>
      </c>
      <c r="L17" s="114">
        <v>1732</v>
      </c>
      <c r="M17" s="116">
        <v>4318</v>
      </c>
      <c r="N17" s="112">
        <f t="shared" si="4"/>
        <v>1931</v>
      </c>
      <c r="O17" s="113">
        <v>1859</v>
      </c>
      <c r="P17" s="114">
        <v>72</v>
      </c>
      <c r="Q17" s="113">
        <v>223</v>
      </c>
      <c r="R17" s="114">
        <v>1708</v>
      </c>
      <c r="S17" s="116">
        <v>3805</v>
      </c>
      <c r="T17" s="112">
        <f t="shared" si="5"/>
        <v>1840</v>
      </c>
      <c r="U17" s="113">
        <v>1775</v>
      </c>
      <c r="V17" s="114">
        <v>65</v>
      </c>
      <c r="W17" s="113">
        <v>214</v>
      </c>
      <c r="X17" s="114">
        <v>1626</v>
      </c>
      <c r="Y17" s="116">
        <v>3578</v>
      </c>
      <c r="Z17" s="112">
        <f>SUM(AA17:AB17)</f>
        <v>1860</v>
      </c>
      <c r="AA17" s="113">
        <v>1792</v>
      </c>
      <c r="AB17" s="114">
        <v>68</v>
      </c>
      <c r="AC17" s="113">
        <v>219</v>
      </c>
      <c r="AD17" s="114">
        <v>1641</v>
      </c>
      <c r="AE17" s="116">
        <v>4216</v>
      </c>
    </row>
    <row r="18" spans="1:31" ht="45" customHeight="1">
      <c r="A18" s="30" t="s">
        <v>3</v>
      </c>
      <c r="B18" s="159">
        <f t="shared" si="2"/>
        <v>602</v>
      </c>
      <c r="C18" s="160">
        <v>602</v>
      </c>
      <c r="D18" s="161">
        <v>0</v>
      </c>
      <c r="E18" s="160">
        <v>0</v>
      </c>
      <c r="F18" s="161">
        <v>602</v>
      </c>
      <c r="G18" s="162">
        <v>260</v>
      </c>
      <c r="H18" s="159">
        <f t="shared" si="3"/>
        <v>565</v>
      </c>
      <c r="I18" s="160">
        <v>555</v>
      </c>
      <c r="J18" s="161">
        <v>10</v>
      </c>
      <c r="K18" s="160">
        <v>0</v>
      </c>
      <c r="L18" s="161">
        <v>565</v>
      </c>
      <c r="M18" s="162">
        <v>252</v>
      </c>
      <c r="N18" s="159">
        <f t="shared" si="4"/>
        <v>607</v>
      </c>
      <c r="O18" s="160">
        <v>601</v>
      </c>
      <c r="P18" s="161">
        <v>6</v>
      </c>
      <c r="Q18" s="160">
        <v>0</v>
      </c>
      <c r="R18" s="161">
        <v>607</v>
      </c>
      <c r="S18" s="162">
        <v>153</v>
      </c>
      <c r="T18" s="159">
        <f t="shared" si="5"/>
        <v>607</v>
      </c>
      <c r="U18" s="160">
        <v>599</v>
      </c>
      <c r="V18" s="161">
        <v>8</v>
      </c>
      <c r="W18" s="160">
        <v>0</v>
      </c>
      <c r="X18" s="161">
        <v>607</v>
      </c>
      <c r="Y18" s="162">
        <v>136</v>
      </c>
      <c r="Z18" s="159">
        <f aca="true" t="shared" si="6" ref="Z18:Z33">SUM(AA18:AB18)</f>
        <v>488</v>
      </c>
      <c r="AA18" s="160">
        <v>482</v>
      </c>
      <c r="AB18" s="161">
        <v>6</v>
      </c>
      <c r="AC18" s="160">
        <v>0</v>
      </c>
      <c r="AD18" s="161">
        <v>488</v>
      </c>
      <c r="AE18" s="162">
        <v>82</v>
      </c>
    </row>
    <row r="19" spans="1:31" ht="45" customHeight="1">
      <c r="A19" s="30" t="s">
        <v>4</v>
      </c>
      <c r="B19" s="159">
        <f t="shared" si="2"/>
        <v>142</v>
      </c>
      <c r="C19" s="160">
        <v>122</v>
      </c>
      <c r="D19" s="161">
        <v>20</v>
      </c>
      <c r="E19" s="160">
        <v>0</v>
      </c>
      <c r="F19" s="161">
        <v>142</v>
      </c>
      <c r="G19" s="162">
        <v>86</v>
      </c>
      <c r="H19" s="159">
        <f t="shared" si="3"/>
        <v>143</v>
      </c>
      <c r="I19" s="160">
        <v>122</v>
      </c>
      <c r="J19" s="161">
        <v>21</v>
      </c>
      <c r="K19" s="160">
        <v>0</v>
      </c>
      <c r="L19" s="161">
        <v>143</v>
      </c>
      <c r="M19" s="162">
        <v>88</v>
      </c>
      <c r="N19" s="159">
        <f t="shared" si="4"/>
        <v>143</v>
      </c>
      <c r="O19" s="160">
        <v>121</v>
      </c>
      <c r="P19" s="161">
        <v>22</v>
      </c>
      <c r="Q19" s="160">
        <v>0</v>
      </c>
      <c r="R19" s="161">
        <v>143</v>
      </c>
      <c r="S19" s="162">
        <v>53</v>
      </c>
      <c r="T19" s="159">
        <f t="shared" si="5"/>
        <v>200</v>
      </c>
      <c r="U19" s="160">
        <v>180</v>
      </c>
      <c r="V19" s="161">
        <v>20</v>
      </c>
      <c r="W19" s="160">
        <v>0</v>
      </c>
      <c r="X19" s="161">
        <v>200</v>
      </c>
      <c r="Y19" s="162">
        <v>149</v>
      </c>
      <c r="Z19" s="159">
        <f t="shared" si="6"/>
        <v>232</v>
      </c>
      <c r="AA19" s="160">
        <v>214</v>
      </c>
      <c r="AB19" s="161">
        <v>18</v>
      </c>
      <c r="AC19" s="160">
        <v>0</v>
      </c>
      <c r="AD19" s="161">
        <v>232</v>
      </c>
      <c r="AE19" s="162">
        <v>190</v>
      </c>
    </row>
    <row r="20" spans="1:31" ht="45" customHeight="1">
      <c r="A20" s="30" t="s">
        <v>5</v>
      </c>
      <c r="B20" s="112">
        <f t="shared" si="2"/>
        <v>5834</v>
      </c>
      <c r="C20" s="113">
        <v>5551</v>
      </c>
      <c r="D20" s="114">
        <v>283</v>
      </c>
      <c r="E20" s="113">
        <v>804</v>
      </c>
      <c r="F20" s="114">
        <v>5030</v>
      </c>
      <c r="G20" s="116">
        <v>2994</v>
      </c>
      <c r="H20" s="112">
        <f t="shared" si="3"/>
        <v>6320</v>
      </c>
      <c r="I20" s="113">
        <v>6062</v>
      </c>
      <c r="J20" s="114">
        <v>258</v>
      </c>
      <c r="K20" s="113">
        <v>532</v>
      </c>
      <c r="L20" s="114">
        <v>5788</v>
      </c>
      <c r="M20" s="116">
        <v>3766</v>
      </c>
      <c r="N20" s="112">
        <f t="shared" si="4"/>
        <v>6389</v>
      </c>
      <c r="O20" s="113">
        <v>6144</v>
      </c>
      <c r="P20" s="114">
        <v>245</v>
      </c>
      <c r="Q20" s="113">
        <v>515</v>
      </c>
      <c r="R20" s="114">
        <v>5874</v>
      </c>
      <c r="S20" s="116">
        <v>3409</v>
      </c>
      <c r="T20" s="112">
        <f t="shared" si="5"/>
        <v>6510</v>
      </c>
      <c r="U20" s="113">
        <v>6236</v>
      </c>
      <c r="V20" s="114">
        <v>274</v>
      </c>
      <c r="W20" s="113">
        <v>677</v>
      </c>
      <c r="X20" s="114">
        <v>5833</v>
      </c>
      <c r="Y20" s="116">
        <v>4201</v>
      </c>
      <c r="Z20" s="112">
        <f t="shared" si="6"/>
        <v>6635</v>
      </c>
      <c r="AA20" s="113">
        <v>6294</v>
      </c>
      <c r="AB20" s="114">
        <v>341</v>
      </c>
      <c r="AC20" s="113">
        <v>646</v>
      </c>
      <c r="AD20" s="114">
        <v>5989</v>
      </c>
      <c r="AE20" s="116">
        <v>3608</v>
      </c>
    </row>
    <row r="21" spans="1:31" ht="45" customHeight="1">
      <c r="A21" s="30" t="s">
        <v>6</v>
      </c>
      <c r="B21" s="112">
        <f t="shared" si="2"/>
        <v>7254</v>
      </c>
      <c r="C21" s="113">
        <v>7246</v>
      </c>
      <c r="D21" s="114">
        <v>8</v>
      </c>
      <c r="E21" s="113">
        <v>1874</v>
      </c>
      <c r="F21" s="114">
        <v>5380</v>
      </c>
      <c r="G21" s="99" t="s">
        <v>72</v>
      </c>
      <c r="H21" s="112">
        <f t="shared" si="3"/>
        <v>6669</v>
      </c>
      <c r="I21" s="113">
        <v>6658</v>
      </c>
      <c r="J21" s="114">
        <v>11</v>
      </c>
      <c r="K21" s="113">
        <v>1615</v>
      </c>
      <c r="L21" s="114">
        <v>5054</v>
      </c>
      <c r="M21" s="99" t="s">
        <v>73</v>
      </c>
      <c r="N21" s="112">
        <f t="shared" si="4"/>
        <v>6566</v>
      </c>
      <c r="O21" s="113">
        <v>6555</v>
      </c>
      <c r="P21" s="114">
        <v>11</v>
      </c>
      <c r="Q21" s="113">
        <v>1265</v>
      </c>
      <c r="R21" s="114">
        <v>5301</v>
      </c>
      <c r="S21" s="99" t="s">
        <v>73</v>
      </c>
      <c r="T21" s="112">
        <f t="shared" si="5"/>
        <v>6812</v>
      </c>
      <c r="U21" s="113">
        <v>6802</v>
      </c>
      <c r="V21" s="114">
        <v>10</v>
      </c>
      <c r="W21" s="113">
        <v>1495</v>
      </c>
      <c r="X21" s="114">
        <v>5317</v>
      </c>
      <c r="Y21" s="99" t="s">
        <v>73</v>
      </c>
      <c r="Z21" s="112">
        <f t="shared" si="6"/>
        <v>7238</v>
      </c>
      <c r="AA21" s="113">
        <v>7215</v>
      </c>
      <c r="AB21" s="114">
        <v>23</v>
      </c>
      <c r="AC21" s="113">
        <v>1395</v>
      </c>
      <c r="AD21" s="114">
        <v>5843</v>
      </c>
      <c r="AE21" s="99" t="s">
        <v>73</v>
      </c>
    </row>
    <row r="22" spans="1:31" ht="45" customHeight="1">
      <c r="A22" s="30" t="s">
        <v>7</v>
      </c>
      <c r="B22" s="112">
        <f t="shared" si="2"/>
        <v>1352</v>
      </c>
      <c r="C22" s="113">
        <v>1329</v>
      </c>
      <c r="D22" s="114">
        <v>23</v>
      </c>
      <c r="E22" s="113">
        <v>293</v>
      </c>
      <c r="F22" s="114">
        <v>1059</v>
      </c>
      <c r="G22" s="99" t="s">
        <v>72</v>
      </c>
      <c r="H22" s="112">
        <f t="shared" si="3"/>
        <v>1466</v>
      </c>
      <c r="I22" s="113">
        <v>1443</v>
      </c>
      <c r="J22" s="114">
        <v>23</v>
      </c>
      <c r="K22" s="113">
        <v>278</v>
      </c>
      <c r="L22" s="114">
        <v>1188</v>
      </c>
      <c r="M22" s="99" t="s">
        <v>73</v>
      </c>
      <c r="N22" s="112">
        <f t="shared" si="4"/>
        <v>1612</v>
      </c>
      <c r="O22" s="113">
        <v>1593</v>
      </c>
      <c r="P22" s="114">
        <v>19</v>
      </c>
      <c r="Q22" s="113">
        <v>350</v>
      </c>
      <c r="R22" s="114">
        <v>1262</v>
      </c>
      <c r="S22" s="99" t="s">
        <v>73</v>
      </c>
      <c r="T22" s="181" t="s">
        <v>116</v>
      </c>
      <c r="U22" s="182"/>
      <c r="V22" s="182"/>
      <c r="W22" s="182"/>
      <c r="X22" s="182"/>
      <c r="Y22" s="183"/>
      <c r="Z22" s="181" t="s">
        <v>116</v>
      </c>
      <c r="AA22" s="182"/>
      <c r="AB22" s="182"/>
      <c r="AC22" s="182"/>
      <c r="AD22" s="182"/>
      <c r="AE22" s="183"/>
    </row>
    <row r="23" spans="1:31" ht="45" customHeight="1">
      <c r="A23" s="30" t="s">
        <v>8</v>
      </c>
      <c r="B23" s="112">
        <f t="shared" si="2"/>
        <v>631</v>
      </c>
      <c r="C23" s="113">
        <v>628</v>
      </c>
      <c r="D23" s="114">
        <v>3</v>
      </c>
      <c r="E23" s="113">
        <v>11</v>
      </c>
      <c r="F23" s="114">
        <v>620</v>
      </c>
      <c r="G23" s="99">
        <v>1156</v>
      </c>
      <c r="H23" s="112">
        <f t="shared" si="3"/>
        <v>618</v>
      </c>
      <c r="I23" s="113">
        <v>616</v>
      </c>
      <c r="J23" s="114">
        <v>2</v>
      </c>
      <c r="K23" s="113">
        <v>2</v>
      </c>
      <c r="L23" s="114">
        <v>616</v>
      </c>
      <c r="M23" s="115">
        <v>619</v>
      </c>
      <c r="N23" s="112">
        <f t="shared" si="4"/>
        <v>600</v>
      </c>
      <c r="O23" s="113">
        <v>597</v>
      </c>
      <c r="P23" s="114">
        <v>3</v>
      </c>
      <c r="Q23" s="113">
        <v>2</v>
      </c>
      <c r="R23" s="114">
        <v>598</v>
      </c>
      <c r="S23" s="115">
        <v>681</v>
      </c>
      <c r="T23" s="112">
        <f>SUM(U23:V23)</f>
        <v>609</v>
      </c>
      <c r="U23" s="113">
        <v>605</v>
      </c>
      <c r="V23" s="114">
        <v>4</v>
      </c>
      <c r="W23" s="113">
        <v>1</v>
      </c>
      <c r="X23" s="114">
        <v>608</v>
      </c>
      <c r="Y23" s="99">
        <v>710</v>
      </c>
      <c r="Z23" s="112">
        <f>SUM(AA23:AB23)</f>
        <v>589</v>
      </c>
      <c r="AA23" s="113">
        <v>586</v>
      </c>
      <c r="AB23" s="114">
        <v>3</v>
      </c>
      <c r="AC23" s="113">
        <v>5</v>
      </c>
      <c r="AD23" s="114">
        <v>584</v>
      </c>
      <c r="AE23" s="99">
        <v>1187</v>
      </c>
    </row>
    <row r="24" spans="1:31" ht="45" customHeight="1">
      <c r="A24" s="30" t="s">
        <v>76</v>
      </c>
      <c r="B24" s="112">
        <f t="shared" si="2"/>
        <v>4960</v>
      </c>
      <c r="C24" s="113">
        <v>4931</v>
      </c>
      <c r="D24" s="114">
        <v>29</v>
      </c>
      <c r="E24" s="113">
        <v>1029</v>
      </c>
      <c r="F24" s="114">
        <v>3931</v>
      </c>
      <c r="G24" s="99" t="s">
        <v>72</v>
      </c>
      <c r="H24" s="112">
        <f t="shared" si="3"/>
        <v>4877</v>
      </c>
      <c r="I24" s="113">
        <v>4847</v>
      </c>
      <c r="J24" s="114">
        <v>30</v>
      </c>
      <c r="K24" s="113">
        <v>1017</v>
      </c>
      <c r="L24" s="114">
        <v>3860</v>
      </c>
      <c r="M24" s="99" t="s">
        <v>73</v>
      </c>
      <c r="N24" s="112">
        <f t="shared" si="4"/>
        <v>4742</v>
      </c>
      <c r="O24" s="113">
        <v>4719</v>
      </c>
      <c r="P24" s="114">
        <v>23</v>
      </c>
      <c r="Q24" s="113">
        <v>1021</v>
      </c>
      <c r="R24" s="114">
        <v>3721</v>
      </c>
      <c r="S24" s="99" t="s">
        <v>73</v>
      </c>
      <c r="T24" s="112">
        <f aca="true" t="shared" si="7" ref="T24:T33">SUM(U24:V24)</f>
        <v>4721</v>
      </c>
      <c r="U24" s="113">
        <v>4703</v>
      </c>
      <c r="V24" s="114">
        <v>18</v>
      </c>
      <c r="W24" s="113">
        <v>1047</v>
      </c>
      <c r="X24" s="114">
        <v>3674</v>
      </c>
      <c r="Y24" s="99" t="s">
        <v>73</v>
      </c>
      <c r="Z24" s="112">
        <f t="shared" si="6"/>
        <v>4871</v>
      </c>
      <c r="AA24" s="113">
        <v>4854</v>
      </c>
      <c r="AB24" s="114">
        <v>17</v>
      </c>
      <c r="AC24" s="113">
        <v>1105</v>
      </c>
      <c r="AD24" s="114">
        <v>3766</v>
      </c>
      <c r="AE24" s="99" t="s">
        <v>73</v>
      </c>
    </row>
    <row r="25" spans="1:31" ht="45" customHeight="1">
      <c r="A25" s="164" t="s">
        <v>115</v>
      </c>
      <c r="B25" s="112" t="s">
        <v>72</v>
      </c>
      <c r="C25" s="113" t="s">
        <v>72</v>
      </c>
      <c r="D25" s="114" t="s">
        <v>72</v>
      </c>
      <c r="E25" s="113" t="s">
        <v>72</v>
      </c>
      <c r="F25" s="114" t="s">
        <v>72</v>
      </c>
      <c r="G25" s="99" t="s">
        <v>72</v>
      </c>
      <c r="H25" s="112" t="s">
        <v>72</v>
      </c>
      <c r="I25" s="113" t="s">
        <v>72</v>
      </c>
      <c r="J25" s="114" t="s">
        <v>72</v>
      </c>
      <c r="K25" s="113" t="s">
        <v>72</v>
      </c>
      <c r="L25" s="114" t="s">
        <v>72</v>
      </c>
      <c r="M25" s="99" t="s">
        <v>72</v>
      </c>
      <c r="N25" s="112" t="s">
        <v>72</v>
      </c>
      <c r="O25" s="113" t="s">
        <v>72</v>
      </c>
      <c r="P25" s="114" t="s">
        <v>72</v>
      </c>
      <c r="Q25" s="113" t="s">
        <v>72</v>
      </c>
      <c r="R25" s="114" t="s">
        <v>72</v>
      </c>
      <c r="S25" s="99" t="s">
        <v>72</v>
      </c>
      <c r="T25" s="112">
        <f t="shared" si="7"/>
        <v>4504</v>
      </c>
      <c r="U25" s="113">
        <v>4460</v>
      </c>
      <c r="V25" s="114">
        <v>44</v>
      </c>
      <c r="W25" s="113">
        <v>962</v>
      </c>
      <c r="X25" s="114">
        <v>3542</v>
      </c>
      <c r="Y25" s="99" t="s">
        <v>106</v>
      </c>
      <c r="Z25" s="112">
        <f t="shared" si="6"/>
        <v>4564</v>
      </c>
      <c r="AA25" s="113">
        <v>4527</v>
      </c>
      <c r="AB25" s="114">
        <v>37</v>
      </c>
      <c r="AC25" s="113">
        <v>956</v>
      </c>
      <c r="AD25" s="114">
        <v>3608</v>
      </c>
      <c r="AE25" s="99" t="s">
        <v>106</v>
      </c>
    </row>
    <row r="26" spans="1:31" ht="45" customHeight="1">
      <c r="A26" s="30" t="s">
        <v>9</v>
      </c>
      <c r="B26" s="112">
        <f aca="true" t="shared" si="8" ref="B26:B33">SUM(C26:D26)</f>
        <v>473</v>
      </c>
      <c r="C26" s="113">
        <v>470</v>
      </c>
      <c r="D26" s="114">
        <v>3</v>
      </c>
      <c r="E26" s="113">
        <v>68</v>
      </c>
      <c r="F26" s="114">
        <v>405</v>
      </c>
      <c r="G26" s="99" t="s">
        <v>72</v>
      </c>
      <c r="H26" s="112">
        <f aca="true" t="shared" si="9" ref="H26:H33">SUM(I26:J26)</f>
        <v>477</v>
      </c>
      <c r="I26" s="113">
        <v>474</v>
      </c>
      <c r="J26" s="114">
        <v>3</v>
      </c>
      <c r="K26" s="113">
        <v>66</v>
      </c>
      <c r="L26" s="114">
        <v>411</v>
      </c>
      <c r="M26" s="99" t="s">
        <v>73</v>
      </c>
      <c r="N26" s="112">
        <f aca="true" t="shared" si="10" ref="N26:N33">SUM(O26:P26)</f>
        <v>314</v>
      </c>
      <c r="O26" s="113">
        <v>313</v>
      </c>
      <c r="P26" s="114">
        <v>1</v>
      </c>
      <c r="Q26" s="113">
        <v>41</v>
      </c>
      <c r="R26" s="114">
        <v>273</v>
      </c>
      <c r="S26" s="99" t="s">
        <v>73</v>
      </c>
      <c r="T26" s="112">
        <f t="shared" si="7"/>
        <v>313</v>
      </c>
      <c r="U26" s="113">
        <v>309</v>
      </c>
      <c r="V26" s="114">
        <v>4</v>
      </c>
      <c r="W26" s="113">
        <v>41</v>
      </c>
      <c r="X26" s="114">
        <v>272</v>
      </c>
      <c r="Y26" s="99" t="s">
        <v>73</v>
      </c>
      <c r="Z26" s="112">
        <f t="shared" si="6"/>
        <v>325</v>
      </c>
      <c r="AA26" s="113">
        <v>318</v>
      </c>
      <c r="AB26" s="114">
        <v>7</v>
      </c>
      <c r="AC26" s="113">
        <v>42</v>
      </c>
      <c r="AD26" s="114">
        <v>283</v>
      </c>
      <c r="AE26" s="99" t="s">
        <v>73</v>
      </c>
    </row>
    <row r="27" spans="1:31" ht="45" customHeight="1">
      <c r="A27" s="30" t="s">
        <v>10</v>
      </c>
      <c r="B27" s="112">
        <f t="shared" si="8"/>
        <v>813</v>
      </c>
      <c r="C27" s="113">
        <v>804</v>
      </c>
      <c r="D27" s="114">
        <v>9</v>
      </c>
      <c r="E27" s="113">
        <v>153</v>
      </c>
      <c r="F27" s="114">
        <v>660</v>
      </c>
      <c r="G27" s="115">
        <v>0</v>
      </c>
      <c r="H27" s="112">
        <f t="shared" si="9"/>
        <v>885</v>
      </c>
      <c r="I27" s="113">
        <v>883</v>
      </c>
      <c r="J27" s="114">
        <v>2</v>
      </c>
      <c r="K27" s="113">
        <v>37</v>
      </c>
      <c r="L27" s="114">
        <v>848</v>
      </c>
      <c r="M27" s="115">
        <v>1</v>
      </c>
      <c r="N27" s="112">
        <f t="shared" si="10"/>
        <v>935</v>
      </c>
      <c r="O27" s="113">
        <v>934</v>
      </c>
      <c r="P27" s="114">
        <v>1</v>
      </c>
      <c r="Q27" s="113">
        <v>41</v>
      </c>
      <c r="R27" s="114">
        <v>894</v>
      </c>
      <c r="S27" s="115">
        <v>1</v>
      </c>
      <c r="T27" s="112">
        <f t="shared" si="7"/>
        <v>975</v>
      </c>
      <c r="U27" s="113">
        <v>974</v>
      </c>
      <c r="V27" s="114">
        <v>1</v>
      </c>
      <c r="W27" s="113">
        <v>43</v>
      </c>
      <c r="X27" s="114">
        <v>932</v>
      </c>
      <c r="Y27" s="115">
        <v>1</v>
      </c>
      <c r="Z27" s="112">
        <f t="shared" si="6"/>
        <v>885</v>
      </c>
      <c r="AA27" s="113">
        <v>883</v>
      </c>
      <c r="AB27" s="114">
        <v>2</v>
      </c>
      <c r="AC27" s="113">
        <v>80</v>
      </c>
      <c r="AD27" s="114">
        <v>805</v>
      </c>
      <c r="AE27" s="115">
        <v>0</v>
      </c>
    </row>
    <row r="28" spans="1:31" ht="45" customHeight="1">
      <c r="A28" s="30" t="s">
        <v>11</v>
      </c>
      <c r="B28" s="112">
        <f t="shared" si="8"/>
        <v>1654</v>
      </c>
      <c r="C28" s="113">
        <v>1565</v>
      </c>
      <c r="D28" s="114">
        <v>89</v>
      </c>
      <c r="E28" s="113">
        <v>953</v>
      </c>
      <c r="F28" s="114">
        <v>701</v>
      </c>
      <c r="G28" s="99" t="s">
        <v>72</v>
      </c>
      <c r="H28" s="112">
        <f t="shared" si="9"/>
        <v>1689</v>
      </c>
      <c r="I28" s="113">
        <v>1602</v>
      </c>
      <c r="J28" s="114">
        <v>87</v>
      </c>
      <c r="K28" s="113">
        <v>966</v>
      </c>
      <c r="L28" s="114">
        <v>723</v>
      </c>
      <c r="M28" s="99" t="s">
        <v>73</v>
      </c>
      <c r="N28" s="112">
        <f t="shared" si="10"/>
        <v>1705</v>
      </c>
      <c r="O28" s="113">
        <v>1626</v>
      </c>
      <c r="P28" s="114">
        <v>79</v>
      </c>
      <c r="Q28" s="113">
        <v>984</v>
      </c>
      <c r="R28" s="114">
        <v>721</v>
      </c>
      <c r="S28" s="99" t="s">
        <v>73</v>
      </c>
      <c r="T28" s="112">
        <f t="shared" si="7"/>
        <v>1739</v>
      </c>
      <c r="U28" s="113">
        <v>1664</v>
      </c>
      <c r="V28" s="114">
        <v>75</v>
      </c>
      <c r="W28" s="113">
        <v>1004</v>
      </c>
      <c r="X28" s="114">
        <v>735</v>
      </c>
      <c r="Y28" s="99" t="s">
        <v>73</v>
      </c>
      <c r="Z28" s="112">
        <f t="shared" si="6"/>
        <v>1753</v>
      </c>
      <c r="AA28" s="113">
        <v>1681</v>
      </c>
      <c r="AB28" s="114">
        <v>72</v>
      </c>
      <c r="AC28" s="113">
        <v>1008</v>
      </c>
      <c r="AD28" s="114">
        <v>745</v>
      </c>
      <c r="AE28" s="99" t="s">
        <v>73</v>
      </c>
    </row>
    <row r="29" spans="1:31" ht="45" customHeight="1">
      <c r="A29" s="30" t="s">
        <v>12</v>
      </c>
      <c r="B29" s="112">
        <f t="shared" si="8"/>
        <v>6</v>
      </c>
      <c r="C29" s="113">
        <v>6</v>
      </c>
      <c r="D29" s="117">
        <v>0</v>
      </c>
      <c r="E29" s="113">
        <v>0</v>
      </c>
      <c r="F29" s="114">
        <v>6</v>
      </c>
      <c r="G29" s="99" t="s">
        <v>72</v>
      </c>
      <c r="H29" s="112">
        <f t="shared" si="9"/>
        <v>17</v>
      </c>
      <c r="I29" s="113">
        <v>17</v>
      </c>
      <c r="J29" s="117">
        <v>0</v>
      </c>
      <c r="K29" s="113">
        <v>0</v>
      </c>
      <c r="L29" s="114">
        <v>17</v>
      </c>
      <c r="M29" s="99" t="s">
        <v>73</v>
      </c>
      <c r="N29" s="112">
        <f t="shared" si="10"/>
        <v>14</v>
      </c>
      <c r="O29" s="113">
        <v>14</v>
      </c>
      <c r="P29" s="117">
        <v>0</v>
      </c>
      <c r="Q29" s="113">
        <v>0</v>
      </c>
      <c r="R29" s="114">
        <v>14</v>
      </c>
      <c r="S29" s="99" t="s">
        <v>73</v>
      </c>
      <c r="T29" s="112">
        <f t="shared" si="7"/>
        <v>17</v>
      </c>
      <c r="U29" s="113">
        <v>17</v>
      </c>
      <c r="V29" s="117">
        <v>0</v>
      </c>
      <c r="W29" s="113">
        <v>0</v>
      </c>
      <c r="X29" s="114">
        <v>17</v>
      </c>
      <c r="Y29" s="99" t="s">
        <v>73</v>
      </c>
      <c r="Z29" s="112">
        <f t="shared" si="6"/>
        <v>14</v>
      </c>
      <c r="AA29" s="113">
        <v>14</v>
      </c>
      <c r="AB29" s="117">
        <v>0</v>
      </c>
      <c r="AC29" s="113">
        <v>0</v>
      </c>
      <c r="AD29" s="114">
        <v>14</v>
      </c>
      <c r="AE29" s="99" t="s">
        <v>73</v>
      </c>
    </row>
    <row r="30" spans="1:31" ht="45" customHeight="1">
      <c r="A30" s="30" t="s">
        <v>13</v>
      </c>
      <c r="B30" s="112">
        <f t="shared" si="8"/>
        <v>87</v>
      </c>
      <c r="C30" s="113">
        <v>87</v>
      </c>
      <c r="D30" s="117">
        <v>0</v>
      </c>
      <c r="E30" s="122">
        <v>9</v>
      </c>
      <c r="F30" s="114">
        <v>78</v>
      </c>
      <c r="G30" s="115">
        <v>0</v>
      </c>
      <c r="H30" s="112">
        <f t="shared" si="9"/>
        <v>90</v>
      </c>
      <c r="I30" s="113">
        <v>90</v>
      </c>
      <c r="J30" s="117">
        <v>0</v>
      </c>
      <c r="K30" s="122">
        <v>9</v>
      </c>
      <c r="L30" s="114">
        <v>81</v>
      </c>
      <c r="M30" s="115" t="s">
        <v>106</v>
      </c>
      <c r="N30" s="112">
        <f t="shared" si="10"/>
        <v>92</v>
      </c>
      <c r="O30" s="113">
        <v>92</v>
      </c>
      <c r="P30" s="117">
        <v>0</v>
      </c>
      <c r="Q30" s="122">
        <v>9</v>
      </c>
      <c r="R30" s="114">
        <v>83</v>
      </c>
      <c r="S30" s="115" t="s">
        <v>106</v>
      </c>
      <c r="T30" s="112">
        <f t="shared" si="7"/>
        <v>95</v>
      </c>
      <c r="U30" s="113">
        <v>95</v>
      </c>
      <c r="V30" s="117">
        <v>0</v>
      </c>
      <c r="W30" s="122">
        <v>1</v>
      </c>
      <c r="X30" s="114">
        <v>94</v>
      </c>
      <c r="Y30" s="115" t="s">
        <v>73</v>
      </c>
      <c r="Z30" s="112">
        <f t="shared" si="6"/>
        <v>95</v>
      </c>
      <c r="AA30" s="113">
        <v>95</v>
      </c>
      <c r="AB30" s="117">
        <v>0</v>
      </c>
      <c r="AC30" s="122">
        <v>1</v>
      </c>
      <c r="AD30" s="114">
        <v>94</v>
      </c>
      <c r="AE30" s="115" t="s">
        <v>73</v>
      </c>
    </row>
    <row r="31" spans="1:31" ht="45" customHeight="1">
      <c r="A31" s="30" t="s">
        <v>14</v>
      </c>
      <c r="B31" s="112">
        <f t="shared" si="8"/>
        <v>285</v>
      </c>
      <c r="C31" s="113">
        <v>285</v>
      </c>
      <c r="D31" s="114">
        <v>0</v>
      </c>
      <c r="E31" s="113">
        <v>12</v>
      </c>
      <c r="F31" s="114">
        <v>273</v>
      </c>
      <c r="G31" s="116">
        <v>33</v>
      </c>
      <c r="H31" s="112">
        <f t="shared" si="9"/>
        <v>312</v>
      </c>
      <c r="I31" s="113">
        <v>312</v>
      </c>
      <c r="J31" s="114">
        <v>0</v>
      </c>
      <c r="K31" s="113">
        <v>8</v>
      </c>
      <c r="L31" s="114">
        <v>304</v>
      </c>
      <c r="M31" s="116">
        <v>32</v>
      </c>
      <c r="N31" s="112">
        <f t="shared" si="10"/>
        <v>318</v>
      </c>
      <c r="O31" s="113">
        <v>318</v>
      </c>
      <c r="P31" s="114">
        <v>0</v>
      </c>
      <c r="Q31" s="113">
        <v>8</v>
      </c>
      <c r="R31" s="114">
        <v>310</v>
      </c>
      <c r="S31" s="116">
        <v>32</v>
      </c>
      <c r="T31" s="112">
        <f t="shared" si="7"/>
        <v>298</v>
      </c>
      <c r="U31" s="113">
        <v>298</v>
      </c>
      <c r="V31" s="114">
        <v>0</v>
      </c>
      <c r="W31" s="113">
        <v>8</v>
      </c>
      <c r="X31" s="114">
        <v>290</v>
      </c>
      <c r="Y31" s="116">
        <v>32</v>
      </c>
      <c r="Z31" s="112">
        <f t="shared" si="6"/>
        <v>291</v>
      </c>
      <c r="AA31" s="113">
        <v>291</v>
      </c>
      <c r="AB31" s="114">
        <v>0</v>
      </c>
      <c r="AC31" s="113">
        <v>8</v>
      </c>
      <c r="AD31" s="114">
        <v>283</v>
      </c>
      <c r="AE31" s="116">
        <v>29</v>
      </c>
    </row>
    <row r="32" spans="1:31" ht="45" customHeight="1">
      <c r="A32" s="30" t="s">
        <v>15</v>
      </c>
      <c r="B32" s="112">
        <f t="shared" si="8"/>
        <v>440</v>
      </c>
      <c r="C32" s="113">
        <v>391</v>
      </c>
      <c r="D32" s="114">
        <v>49</v>
      </c>
      <c r="E32" s="113">
        <v>32</v>
      </c>
      <c r="F32" s="114">
        <v>408</v>
      </c>
      <c r="G32" s="116">
        <v>1503</v>
      </c>
      <c r="H32" s="112">
        <f t="shared" si="9"/>
        <v>390</v>
      </c>
      <c r="I32" s="113">
        <v>343</v>
      </c>
      <c r="J32" s="114">
        <v>47</v>
      </c>
      <c r="K32" s="113">
        <v>32</v>
      </c>
      <c r="L32" s="114">
        <v>358</v>
      </c>
      <c r="M32" s="116">
        <v>1396</v>
      </c>
      <c r="N32" s="112">
        <f t="shared" si="10"/>
        <v>276</v>
      </c>
      <c r="O32" s="113">
        <v>248</v>
      </c>
      <c r="P32" s="114">
        <v>28</v>
      </c>
      <c r="Q32" s="113">
        <v>24</v>
      </c>
      <c r="R32" s="114">
        <v>252</v>
      </c>
      <c r="S32" s="116">
        <v>1349</v>
      </c>
      <c r="T32" s="112">
        <f t="shared" si="7"/>
        <v>252</v>
      </c>
      <c r="U32" s="113">
        <v>226</v>
      </c>
      <c r="V32" s="114">
        <v>26</v>
      </c>
      <c r="W32" s="113">
        <v>22</v>
      </c>
      <c r="X32" s="114">
        <v>230</v>
      </c>
      <c r="Y32" s="116">
        <v>1275</v>
      </c>
      <c r="Z32" s="112">
        <f t="shared" si="6"/>
        <v>253</v>
      </c>
      <c r="AA32" s="113">
        <v>253</v>
      </c>
      <c r="AB32" s="114">
        <v>0</v>
      </c>
      <c r="AC32" s="113">
        <v>0</v>
      </c>
      <c r="AD32" s="114">
        <v>253</v>
      </c>
      <c r="AE32" s="116">
        <v>1304</v>
      </c>
    </row>
    <row r="33" spans="1:31" ht="45" customHeight="1">
      <c r="A33" s="30" t="s">
        <v>16</v>
      </c>
      <c r="B33" s="112">
        <f t="shared" si="8"/>
        <v>49</v>
      </c>
      <c r="C33" s="113">
        <v>49</v>
      </c>
      <c r="D33" s="114">
        <v>0</v>
      </c>
      <c r="E33" s="113">
        <v>3</v>
      </c>
      <c r="F33" s="114">
        <v>46</v>
      </c>
      <c r="G33" s="99" t="s">
        <v>72</v>
      </c>
      <c r="H33" s="112">
        <f t="shared" si="9"/>
        <v>56</v>
      </c>
      <c r="I33" s="113">
        <v>56</v>
      </c>
      <c r="J33" s="114">
        <v>0</v>
      </c>
      <c r="K33" s="113">
        <v>3</v>
      </c>
      <c r="L33" s="114">
        <v>53</v>
      </c>
      <c r="M33" s="99" t="s">
        <v>73</v>
      </c>
      <c r="N33" s="112">
        <f t="shared" si="10"/>
        <v>55</v>
      </c>
      <c r="O33" s="113">
        <v>55</v>
      </c>
      <c r="P33" s="114">
        <v>0</v>
      </c>
      <c r="Q33" s="113">
        <v>3</v>
      </c>
      <c r="R33" s="114">
        <v>52</v>
      </c>
      <c r="S33" s="99" t="s">
        <v>73</v>
      </c>
      <c r="T33" s="112">
        <f t="shared" si="7"/>
        <v>56</v>
      </c>
      <c r="U33" s="113">
        <v>56</v>
      </c>
      <c r="V33" s="114">
        <v>0</v>
      </c>
      <c r="W33" s="113">
        <v>0</v>
      </c>
      <c r="X33" s="114">
        <v>56</v>
      </c>
      <c r="Y33" s="99" t="s">
        <v>73</v>
      </c>
      <c r="Z33" s="112">
        <f t="shared" si="6"/>
        <v>54</v>
      </c>
      <c r="AA33" s="113">
        <v>54</v>
      </c>
      <c r="AB33" s="114">
        <v>0</v>
      </c>
      <c r="AC33" s="113">
        <v>0</v>
      </c>
      <c r="AD33" s="114">
        <v>54</v>
      </c>
      <c r="AE33" s="99" t="s">
        <v>73</v>
      </c>
    </row>
    <row r="34" spans="1:31" ht="45" customHeight="1">
      <c r="A34" s="30" t="s">
        <v>17</v>
      </c>
      <c r="B34" s="112">
        <f>SUM(C34:D34)</f>
        <v>1208</v>
      </c>
      <c r="C34" s="113">
        <v>1196</v>
      </c>
      <c r="D34" s="114">
        <v>12</v>
      </c>
      <c r="E34" s="113">
        <v>230</v>
      </c>
      <c r="F34" s="114">
        <v>978</v>
      </c>
      <c r="G34" s="99" t="s">
        <v>72</v>
      </c>
      <c r="H34" s="112">
        <f>SUM(I34:J34)</f>
        <v>1178</v>
      </c>
      <c r="I34" s="113">
        <v>1170</v>
      </c>
      <c r="J34" s="114">
        <v>8</v>
      </c>
      <c r="K34" s="113">
        <v>224</v>
      </c>
      <c r="L34" s="114">
        <v>954</v>
      </c>
      <c r="M34" s="99" t="s">
        <v>75</v>
      </c>
      <c r="N34" s="163">
        <f>SUM(O34:P34)</f>
        <v>1124</v>
      </c>
      <c r="O34" s="113">
        <v>1117</v>
      </c>
      <c r="P34" s="114">
        <v>7</v>
      </c>
      <c r="Q34" s="113">
        <v>214</v>
      </c>
      <c r="R34" s="114">
        <v>910</v>
      </c>
      <c r="S34" s="99" t="s">
        <v>73</v>
      </c>
      <c r="T34" s="181" t="s">
        <v>116</v>
      </c>
      <c r="U34" s="182"/>
      <c r="V34" s="182"/>
      <c r="W34" s="182"/>
      <c r="X34" s="182"/>
      <c r="Y34" s="183"/>
      <c r="Z34" s="181" t="s">
        <v>116</v>
      </c>
      <c r="AA34" s="182"/>
      <c r="AB34" s="182"/>
      <c r="AC34" s="182"/>
      <c r="AD34" s="182"/>
      <c r="AE34" s="183"/>
    </row>
    <row r="35" spans="1:31" ht="45" customHeight="1" thickBot="1">
      <c r="A35" s="31" t="s">
        <v>18</v>
      </c>
      <c r="B35" s="118">
        <f>SUM(C35:D35)</f>
        <v>1481</v>
      </c>
      <c r="C35" s="119">
        <v>1464</v>
      </c>
      <c r="D35" s="120">
        <v>17</v>
      </c>
      <c r="E35" s="119">
        <v>189</v>
      </c>
      <c r="F35" s="120">
        <v>1292</v>
      </c>
      <c r="G35" s="121" t="s">
        <v>72</v>
      </c>
      <c r="H35" s="118">
        <f>SUM(I35:J35)</f>
        <v>1694</v>
      </c>
      <c r="I35" s="119">
        <v>1680</v>
      </c>
      <c r="J35" s="120">
        <v>14</v>
      </c>
      <c r="K35" s="119">
        <v>180</v>
      </c>
      <c r="L35" s="120">
        <v>1514</v>
      </c>
      <c r="M35" s="121" t="s">
        <v>75</v>
      </c>
      <c r="N35" s="118">
        <f>SUM(O35:P35)</f>
        <v>1725</v>
      </c>
      <c r="O35" s="119">
        <v>1713</v>
      </c>
      <c r="P35" s="120">
        <v>12</v>
      </c>
      <c r="Q35" s="119">
        <v>189</v>
      </c>
      <c r="R35" s="120">
        <v>1536</v>
      </c>
      <c r="S35" s="121" t="s">
        <v>73</v>
      </c>
      <c r="T35" s="184" t="s">
        <v>116</v>
      </c>
      <c r="U35" s="185"/>
      <c r="V35" s="185"/>
      <c r="W35" s="185"/>
      <c r="X35" s="185"/>
      <c r="Y35" s="186"/>
      <c r="Z35" s="184" t="s">
        <v>116</v>
      </c>
      <c r="AA35" s="185"/>
      <c r="AB35" s="185"/>
      <c r="AC35" s="185"/>
      <c r="AD35" s="185"/>
      <c r="AE35" s="186"/>
    </row>
    <row r="36" spans="1:31" ht="45" customHeight="1" thickBot="1">
      <c r="A36" s="31" t="s">
        <v>19</v>
      </c>
      <c r="B36" s="101">
        <f aca="true" t="shared" si="11" ref="B36:Y36">SUM(B16:B35)</f>
        <v>46053</v>
      </c>
      <c r="C36" s="103">
        <f t="shared" si="11"/>
        <v>40517</v>
      </c>
      <c r="D36" s="103">
        <f t="shared" si="11"/>
        <v>5536</v>
      </c>
      <c r="E36" s="103">
        <f t="shared" si="11"/>
        <v>15680</v>
      </c>
      <c r="F36" s="103">
        <f t="shared" si="11"/>
        <v>30373</v>
      </c>
      <c r="G36" s="105">
        <f t="shared" si="11"/>
        <v>314271</v>
      </c>
      <c r="H36" s="101">
        <f t="shared" si="11"/>
        <v>45975</v>
      </c>
      <c r="I36" s="103">
        <f t="shared" si="11"/>
        <v>40394</v>
      </c>
      <c r="J36" s="103">
        <f t="shared" si="11"/>
        <v>5581</v>
      </c>
      <c r="K36" s="103">
        <f t="shared" si="11"/>
        <v>14796</v>
      </c>
      <c r="L36" s="103">
        <f t="shared" si="11"/>
        <v>31179</v>
      </c>
      <c r="M36" s="105">
        <f t="shared" si="11"/>
        <v>312672</v>
      </c>
      <c r="N36" s="101">
        <f t="shared" si="11"/>
        <v>45288</v>
      </c>
      <c r="O36" s="103">
        <f t="shared" si="11"/>
        <v>39969</v>
      </c>
      <c r="P36" s="103">
        <f t="shared" si="11"/>
        <v>5319</v>
      </c>
      <c r="Q36" s="103">
        <f t="shared" si="11"/>
        <v>14409</v>
      </c>
      <c r="R36" s="103">
        <f t="shared" si="11"/>
        <v>30879</v>
      </c>
      <c r="S36" s="105">
        <f t="shared" si="11"/>
        <v>312483</v>
      </c>
      <c r="T36" s="101">
        <f t="shared" si="11"/>
        <v>45968</v>
      </c>
      <c r="U36" s="103">
        <f t="shared" si="11"/>
        <v>40519</v>
      </c>
      <c r="V36" s="103">
        <f t="shared" si="11"/>
        <v>5449</v>
      </c>
      <c r="W36" s="103">
        <f t="shared" si="11"/>
        <v>15205</v>
      </c>
      <c r="X36" s="103">
        <f t="shared" si="11"/>
        <v>30763</v>
      </c>
      <c r="Y36" s="105">
        <f t="shared" si="11"/>
        <v>318682</v>
      </c>
      <c r="Z36" s="101">
        <f aca="true" t="shared" si="12" ref="Z36:AE36">SUM(Z16:Z35)</f>
        <v>46927</v>
      </c>
      <c r="AA36" s="103">
        <f t="shared" si="12"/>
        <v>41233</v>
      </c>
      <c r="AB36" s="103">
        <f t="shared" si="12"/>
        <v>5694</v>
      </c>
      <c r="AC36" s="103">
        <f t="shared" si="12"/>
        <v>15365</v>
      </c>
      <c r="AD36" s="103">
        <f t="shared" si="12"/>
        <v>31562</v>
      </c>
      <c r="AE36" s="105">
        <f t="shared" si="12"/>
        <v>327016</v>
      </c>
    </row>
  </sheetData>
  <mergeCells count="24">
    <mergeCell ref="T14:Y14"/>
    <mergeCell ref="Z34:AE34"/>
    <mergeCell ref="Z35:AE35"/>
    <mergeCell ref="Z4:AE4"/>
    <mergeCell ref="Z14:AE14"/>
    <mergeCell ref="Z22:AE22"/>
    <mergeCell ref="T22:Y22"/>
    <mergeCell ref="T34:Y34"/>
    <mergeCell ref="T35:Y35"/>
    <mergeCell ref="AB3:AE3"/>
    <mergeCell ref="AB13:AE13"/>
    <mergeCell ref="J13:M13"/>
    <mergeCell ref="P13:S13"/>
    <mergeCell ref="V3:Y3"/>
    <mergeCell ref="T4:Y4"/>
    <mergeCell ref="V13:Y13"/>
    <mergeCell ref="B14:G14"/>
    <mergeCell ref="H14:M14"/>
    <mergeCell ref="N14:S14"/>
    <mergeCell ref="J3:M3"/>
    <mergeCell ref="P3:S3"/>
    <mergeCell ref="B4:G4"/>
    <mergeCell ref="H4:M4"/>
    <mergeCell ref="N4:S4"/>
  </mergeCells>
  <printOptions/>
  <pageMargins left="0.8" right="0.31496062992125984" top="0.7" bottom="0.31496062992125984" header="0.2755905511811024" footer="0.1968503937007874"/>
  <pageSetup firstPageNumber="5" useFirstPageNumber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4"/>
  <sheetViews>
    <sheetView view="pageBreakPreview" zoomScale="75" zoomScaleNormal="75" zoomScaleSheetLayoutView="75" workbookViewId="0" topLeftCell="A2">
      <pane xSplit="2" ySplit="3" topLeftCell="U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E16" sqref="AE16"/>
    </sheetView>
  </sheetViews>
  <sheetFormatPr defaultColWidth="9.00390625" defaultRowHeight="31.5" customHeight="1"/>
  <cols>
    <col min="1" max="1" width="3.25390625" style="38" customWidth="1"/>
    <col min="2" max="3" width="11.625" style="38" customWidth="1"/>
    <col min="4" max="7" width="11.125" style="38" customWidth="1"/>
    <col min="8" max="9" width="11.625" style="38" customWidth="1"/>
    <col min="10" max="13" width="11.125" style="38" customWidth="1"/>
    <col min="14" max="15" width="11.625" style="38" customWidth="1"/>
    <col min="16" max="19" width="11.125" style="38" customWidth="1"/>
    <col min="20" max="21" width="11.625" style="38" customWidth="1"/>
    <col min="22" max="25" width="11.125" style="38" customWidth="1"/>
    <col min="26" max="27" width="11.625" style="38" customWidth="1"/>
    <col min="28" max="28" width="11.25390625" style="38" customWidth="1"/>
    <col min="29" max="29" width="11.625" style="38" customWidth="1"/>
    <col min="30" max="30" width="12.00390625" style="38" customWidth="1"/>
    <col min="31" max="31" width="11.375" style="38" customWidth="1"/>
    <col min="32" max="32" width="11.00390625" style="38" customWidth="1"/>
    <col min="33" max="16384" width="9.00390625" style="38" customWidth="1"/>
  </cols>
  <sheetData>
    <row r="2" spans="2:32" s="32" customFormat="1" ht="38.25" customHeight="1" thickBot="1">
      <c r="B2" s="33" t="s">
        <v>59</v>
      </c>
      <c r="C2" s="34"/>
      <c r="D2" s="34"/>
      <c r="E2" s="34"/>
      <c r="F2" s="34"/>
      <c r="G2" s="34"/>
      <c r="H2" s="34"/>
      <c r="I2" s="34"/>
      <c r="J2" s="34"/>
      <c r="K2" s="191"/>
      <c r="L2" s="191"/>
      <c r="M2" s="191"/>
      <c r="N2" s="191"/>
      <c r="O2" s="34"/>
      <c r="P2" s="34"/>
      <c r="Q2" s="191"/>
      <c r="R2" s="191"/>
      <c r="S2" s="191"/>
      <c r="T2" s="191"/>
      <c r="U2" s="34"/>
      <c r="V2" s="34"/>
      <c r="W2" s="190"/>
      <c r="X2" s="190"/>
      <c r="Y2" s="190"/>
      <c r="Z2" s="190"/>
      <c r="AC2" s="189" t="s">
        <v>60</v>
      </c>
      <c r="AD2" s="189"/>
      <c r="AE2" s="189"/>
      <c r="AF2" s="189"/>
    </row>
    <row r="3" spans="1:32" s="32" customFormat="1" ht="31.5" customHeight="1">
      <c r="A3" s="35"/>
      <c r="B3" s="71" t="s">
        <v>1</v>
      </c>
      <c r="C3" s="166" t="s">
        <v>108</v>
      </c>
      <c r="D3" s="167"/>
      <c r="E3" s="167"/>
      <c r="F3" s="167"/>
      <c r="G3" s="167"/>
      <c r="H3" s="168"/>
      <c r="I3" s="166" t="s">
        <v>104</v>
      </c>
      <c r="J3" s="167"/>
      <c r="K3" s="167"/>
      <c r="L3" s="167"/>
      <c r="M3" s="167"/>
      <c r="N3" s="168"/>
      <c r="O3" s="169" t="s">
        <v>109</v>
      </c>
      <c r="P3" s="170"/>
      <c r="Q3" s="170"/>
      <c r="R3" s="170"/>
      <c r="S3" s="170"/>
      <c r="T3" s="171"/>
      <c r="U3" s="169" t="s">
        <v>113</v>
      </c>
      <c r="V3" s="170"/>
      <c r="W3" s="170"/>
      <c r="X3" s="170"/>
      <c r="Y3" s="170"/>
      <c r="Z3" s="171"/>
      <c r="AA3" s="169" t="s">
        <v>118</v>
      </c>
      <c r="AB3" s="170"/>
      <c r="AC3" s="170"/>
      <c r="AD3" s="170"/>
      <c r="AE3" s="170"/>
      <c r="AF3" s="171"/>
    </row>
    <row r="4" spans="1:32" s="32" customFormat="1" ht="31.5" customHeight="1" thickBot="1">
      <c r="A4" s="35"/>
      <c r="B4" s="72" t="s">
        <v>71</v>
      </c>
      <c r="C4" s="73" t="s">
        <v>98</v>
      </c>
      <c r="D4" s="74" t="s">
        <v>99</v>
      </c>
      <c r="E4" s="75" t="s">
        <v>100</v>
      </c>
      <c r="F4" s="75" t="s">
        <v>101</v>
      </c>
      <c r="G4" s="76" t="s">
        <v>102</v>
      </c>
      <c r="H4" s="77" t="s">
        <v>103</v>
      </c>
      <c r="I4" s="73" t="s">
        <v>98</v>
      </c>
      <c r="J4" s="74" t="s">
        <v>99</v>
      </c>
      <c r="K4" s="75" t="s">
        <v>100</v>
      </c>
      <c r="L4" s="75" t="s">
        <v>101</v>
      </c>
      <c r="M4" s="76" t="s">
        <v>102</v>
      </c>
      <c r="N4" s="77" t="s">
        <v>103</v>
      </c>
      <c r="O4" s="149" t="s">
        <v>91</v>
      </c>
      <c r="P4" s="150" t="s">
        <v>92</v>
      </c>
      <c r="Q4" s="151" t="s">
        <v>93</v>
      </c>
      <c r="R4" s="151" t="s">
        <v>94</v>
      </c>
      <c r="S4" s="152" t="s">
        <v>95</v>
      </c>
      <c r="T4" s="153" t="s">
        <v>96</v>
      </c>
      <c r="U4" s="149" t="s">
        <v>91</v>
      </c>
      <c r="V4" s="150" t="s">
        <v>92</v>
      </c>
      <c r="W4" s="151" t="s">
        <v>93</v>
      </c>
      <c r="X4" s="151" t="s">
        <v>94</v>
      </c>
      <c r="Y4" s="152" t="s">
        <v>95</v>
      </c>
      <c r="Z4" s="153" t="s">
        <v>96</v>
      </c>
      <c r="AA4" s="149" t="s">
        <v>91</v>
      </c>
      <c r="AB4" s="150" t="s">
        <v>92</v>
      </c>
      <c r="AC4" s="151" t="s">
        <v>93</v>
      </c>
      <c r="AD4" s="151" t="s">
        <v>94</v>
      </c>
      <c r="AE4" s="152" t="s">
        <v>95</v>
      </c>
      <c r="AF4" s="153" t="s">
        <v>96</v>
      </c>
    </row>
    <row r="5" spans="1:32" ht="51" customHeight="1">
      <c r="A5" s="36"/>
      <c r="B5" s="37" t="s">
        <v>20</v>
      </c>
      <c r="C5" s="94">
        <f>SUM(D5:E5)</f>
        <v>2410</v>
      </c>
      <c r="D5" s="95">
        <v>2221</v>
      </c>
      <c r="E5" s="96">
        <v>189</v>
      </c>
      <c r="F5" s="96">
        <v>857</v>
      </c>
      <c r="G5" s="97">
        <v>1553</v>
      </c>
      <c r="H5" s="98">
        <v>2702</v>
      </c>
      <c r="I5" s="94">
        <f>SUM(J5:K5)</f>
        <v>2389</v>
      </c>
      <c r="J5" s="95">
        <v>2214</v>
      </c>
      <c r="K5" s="96">
        <v>175</v>
      </c>
      <c r="L5" s="96">
        <v>1045</v>
      </c>
      <c r="M5" s="97">
        <v>1344</v>
      </c>
      <c r="N5" s="98">
        <v>2676</v>
      </c>
      <c r="O5" s="94">
        <f>SUM(P5:Q5)</f>
        <v>2375</v>
      </c>
      <c r="P5" s="95">
        <v>2225</v>
      </c>
      <c r="Q5" s="96">
        <v>150</v>
      </c>
      <c r="R5" s="96">
        <v>1646</v>
      </c>
      <c r="S5" s="97">
        <v>729</v>
      </c>
      <c r="T5" s="98">
        <v>2431</v>
      </c>
      <c r="U5" s="94">
        <f>SUM(V5:W5)</f>
        <v>2453</v>
      </c>
      <c r="V5" s="95">
        <v>2299</v>
      </c>
      <c r="W5" s="96">
        <v>154</v>
      </c>
      <c r="X5" s="96">
        <v>1610</v>
      </c>
      <c r="Y5" s="97">
        <v>843</v>
      </c>
      <c r="Z5" s="98">
        <v>2456</v>
      </c>
      <c r="AA5" s="94">
        <f>SUM(AB5:AC5)</f>
        <v>2277</v>
      </c>
      <c r="AB5" s="95">
        <v>2112</v>
      </c>
      <c r="AC5" s="96">
        <v>165</v>
      </c>
      <c r="AD5" s="96">
        <v>1617</v>
      </c>
      <c r="AE5" s="97">
        <v>660</v>
      </c>
      <c r="AF5" s="98">
        <v>2135</v>
      </c>
    </row>
    <row r="6" spans="1:32" ht="51" customHeight="1">
      <c r="A6" s="36"/>
      <c r="B6" s="37" t="s">
        <v>21</v>
      </c>
      <c r="C6" s="94">
        <f>SUM(D6:E6)</f>
        <v>4642</v>
      </c>
      <c r="D6" s="95">
        <v>4147</v>
      </c>
      <c r="E6" s="96">
        <v>495</v>
      </c>
      <c r="F6" s="96">
        <v>1295</v>
      </c>
      <c r="G6" s="97">
        <v>3347</v>
      </c>
      <c r="H6" s="98">
        <v>11670</v>
      </c>
      <c r="I6" s="94">
        <f>SUM(J6:K6)</f>
        <v>5092</v>
      </c>
      <c r="J6" s="95">
        <v>4590</v>
      </c>
      <c r="K6" s="96">
        <v>502</v>
      </c>
      <c r="L6" s="96">
        <v>1408</v>
      </c>
      <c r="M6" s="97">
        <v>3684</v>
      </c>
      <c r="N6" s="98">
        <v>12317</v>
      </c>
      <c r="O6" s="94">
        <f>SUM(P6:Q6)</f>
        <v>5203</v>
      </c>
      <c r="P6" s="95">
        <v>4760</v>
      </c>
      <c r="Q6" s="96">
        <v>443</v>
      </c>
      <c r="R6" s="96">
        <v>1431</v>
      </c>
      <c r="S6" s="97">
        <v>3772</v>
      </c>
      <c r="T6" s="98">
        <v>11953</v>
      </c>
      <c r="U6" s="94">
        <f>SUM(V6:W6)</f>
        <v>5021</v>
      </c>
      <c r="V6" s="95">
        <v>4590</v>
      </c>
      <c r="W6" s="96">
        <v>431</v>
      </c>
      <c r="X6" s="96">
        <v>1402</v>
      </c>
      <c r="Y6" s="97">
        <v>3619</v>
      </c>
      <c r="Z6" s="98">
        <v>11453</v>
      </c>
      <c r="AA6" s="94">
        <f>SUM(AB6:AC6)</f>
        <v>5333</v>
      </c>
      <c r="AB6" s="95">
        <v>4860</v>
      </c>
      <c r="AC6" s="96">
        <v>473</v>
      </c>
      <c r="AD6" s="96">
        <v>1499</v>
      </c>
      <c r="AE6" s="97">
        <v>3834</v>
      </c>
      <c r="AF6" s="98">
        <v>12415</v>
      </c>
    </row>
    <row r="7" spans="1:32" ht="51" customHeight="1">
      <c r="A7" s="36"/>
      <c r="B7" s="37" t="s">
        <v>22</v>
      </c>
      <c r="C7" s="94">
        <f aca="true" t="shared" si="0" ref="C7:C23">SUM(D7:E7)</f>
        <v>1219</v>
      </c>
      <c r="D7" s="95">
        <v>1164</v>
      </c>
      <c r="E7" s="96">
        <v>55</v>
      </c>
      <c r="F7" s="96">
        <v>549</v>
      </c>
      <c r="G7" s="97">
        <v>670</v>
      </c>
      <c r="H7" s="98">
        <v>5236</v>
      </c>
      <c r="I7" s="94">
        <f aca="true" t="shared" si="1" ref="I7:I23">SUM(J7:K7)</f>
        <v>1171</v>
      </c>
      <c r="J7" s="95">
        <v>1119</v>
      </c>
      <c r="K7" s="96">
        <v>52</v>
      </c>
      <c r="L7" s="96">
        <v>527</v>
      </c>
      <c r="M7" s="97">
        <v>644</v>
      </c>
      <c r="N7" s="98">
        <v>4837</v>
      </c>
      <c r="O7" s="94">
        <f aca="true" t="shared" si="2" ref="O7:O23">SUM(P7:Q7)</f>
        <v>1156</v>
      </c>
      <c r="P7" s="95">
        <v>1105</v>
      </c>
      <c r="Q7" s="96">
        <v>51</v>
      </c>
      <c r="R7" s="96">
        <v>520</v>
      </c>
      <c r="S7" s="97">
        <v>636</v>
      </c>
      <c r="T7" s="98">
        <v>4784</v>
      </c>
      <c r="U7" s="94">
        <f aca="true" t="shared" si="3" ref="U7:U12">SUM(V7:W7)</f>
        <v>1159</v>
      </c>
      <c r="V7" s="95">
        <v>1117</v>
      </c>
      <c r="W7" s="96">
        <v>42</v>
      </c>
      <c r="X7" s="96">
        <v>522</v>
      </c>
      <c r="Y7" s="97">
        <v>637</v>
      </c>
      <c r="Z7" s="98">
        <v>4689</v>
      </c>
      <c r="AA7" s="94">
        <f aca="true" t="shared" si="4" ref="AA7:AA16">SUM(AB7:AC7)</f>
        <v>1055</v>
      </c>
      <c r="AB7" s="95">
        <v>1016</v>
      </c>
      <c r="AC7" s="96">
        <v>39</v>
      </c>
      <c r="AD7" s="96">
        <v>475</v>
      </c>
      <c r="AE7" s="97">
        <v>580</v>
      </c>
      <c r="AF7" s="98">
        <v>4350</v>
      </c>
    </row>
    <row r="8" spans="1:32" ht="51" customHeight="1">
      <c r="A8" s="36"/>
      <c r="B8" s="37" t="s">
        <v>80</v>
      </c>
      <c r="C8" s="94">
        <f t="shared" si="0"/>
        <v>3014</v>
      </c>
      <c r="D8" s="95">
        <v>2697</v>
      </c>
      <c r="E8" s="96">
        <v>317</v>
      </c>
      <c r="F8" s="96">
        <v>721</v>
      </c>
      <c r="G8" s="97">
        <v>2293</v>
      </c>
      <c r="H8" s="98">
        <v>9695</v>
      </c>
      <c r="I8" s="94">
        <f t="shared" si="1"/>
        <v>2985</v>
      </c>
      <c r="J8" s="95">
        <v>2697</v>
      </c>
      <c r="K8" s="96">
        <v>288</v>
      </c>
      <c r="L8" s="96">
        <v>682</v>
      </c>
      <c r="M8" s="97">
        <v>2303</v>
      </c>
      <c r="N8" s="98">
        <v>6375</v>
      </c>
      <c r="O8" s="94">
        <f t="shared" si="2"/>
        <v>3182</v>
      </c>
      <c r="P8" s="95">
        <v>2971</v>
      </c>
      <c r="Q8" s="96">
        <v>211</v>
      </c>
      <c r="R8" s="96">
        <v>947</v>
      </c>
      <c r="S8" s="97">
        <v>2235</v>
      </c>
      <c r="T8" s="98">
        <v>6943</v>
      </c>
      <c r="U8" s="94">
        <f t="shared" si="3"/>
        <v>3137</v>
      </c>
      <c r="V8" s="95">
        <v>2851</v>
      </c>
      <c r="W8" s="96">
        <v>286</v>
      </c>
      <c r="X8" s="96">
        <v>939</v>
      </c>
      <c r="Y8" s="97">
        <v>2198</v>
      </c>
      <c r="Z8" s="98">
        <v>6160</v>
      </c>
      <c r="AA8" s="94">
        <f t="shared" si="4"/>
        <v>2914</v>
      </c>
      <c r="AB8" s="95">
        <v>2670</v>
      </c>
      <c r="AC8" s="96">
        <v>244</v>
      </c>
      <c r="AD8" s="96">
        <v>878</v>
      </c>
      <c r="AE8" s="97">
        <v>2036</v>
      </c>
      <c r="AF8" s="98">
        <v>5415</v>
      </c>
    </row>
    <row r="9" spans="1:32" ht="51" customHeight="1">
      <c r="A9" s="36"/>
      <c r="B9" s="37" t="s">
        <v>23</v>
      </c>
      <c r="C9" s="94">
        <f t="shared" si="0"/>
        <v>874</v>
      </c>
      <c r="D9" s="95">
        <v>862</v>
      </c>
      <c r="E9" s="96">
        <v>12</v>
      </c>
      <c r="F9" s="96">
        <v>101</v>
      </c>
      <c r="G9" s="97">
        <v>773</v>
      </c>
      <c r="H9" s="98">
        <v>1329</v>
      </c>
      <c r="I9" s="94">
        <f t="shared" si="1"/>
        <v>823</v>
      </c>
      <c r="J9" s="95">
        <v>811</v>
      </c>
      <c r="K9" s="96">
        <v>12</v>
      </c>
      <c r="L9" s="96">
        <v>99</v>
      </c>
      <c r="M9" s="97">
        <v>724</v>
      </c>
      <c r="N9" s="98">
        <v>1314</v>
      </c>
      <c r="O9" s="94">
        <f t="shared" si="2"/>
        <v>820</v>
      </c>
      <c r="P9" s="95">
        <v>809</v>
      </c>
      <c r="Q9" s="96">
        <v>11</v>
      </c>
      <c r="R9" s="96">
        <v>100</v>
      </c>
      <c r="S9" s="97">
        <v>720</v>
      </c>
      <c r="T9" s="98">
        <v>1318</v>
      </c>
      <c r="U9" s="94">
        <f t="shared" si="3"/>
        <v>2080</v>
      </c>
      <c r="V9" s="95">
        <v>1998</v>
      </c>
      <c r="W9" s="96">
        <v>82</v>
      </c>
      <c r="X9" s="96">
        <v>382</v>
      </c>
      <c r="Y9" s="97">
        <v>1698</v>
      </c>
      <c r="Z9" s="98">
        <v>1318</v>
      </c>
      <c r="AA9" s="94">
        <f t="shared" si="4"/>
        <v>2283</v>
      </c>
      <c r="AB9" s="95">
        <v>2188</v>
      </c>
      <c r="AC9" s="96">
        <v>95</v>
      </c>
      <c r="AD9" s="96">
        <v>388</v>
      </c>
      <c r="AE9" s="97">
        <v>1895</v>
      </c>
      <c r="AF9" s="98">
        <v>3550</v>
      </c>
    </row>
    <row r="10" spans="1:32" ht="51" customHeight="1">
      <c r="A10" s="36"/>
      <c r="B10" s="37" t="s">
        <v>24</v>
      </c>
      <c r="C10" s="94">
        <f t="shared" si="0"/>
        <v>717</v>
      </c>
      <c r="D10" s="95">
        <v>659</v>
      </c>
      <c r="E10" s="96">
        <v>58</v>
      </c>
      <c r="F10" s="96">
        <v>101</v>
      </c>
      <c r="G10" s="97">
        <v>616</v>
      </c>
      <c r="H10" s="99" t="s">
        <v>72</v>
      </c>
      <c r="I10" s="94">
        <f t="shared" si="1"/>
        <v>712</v>
      </c>
      <c r="J10" s="95">
        <v>663</v>
      </c>
      <c r="K10" s="96">
        <v>49</v>
      </c>
      <c r="L10" s="96">
        <v>100</v>
      </c>
      <c r="M10" s="97">
        <v>612</v>
      </c>
      <c r="N10" s="99" t="s">
        <v>73</v>
      </c>
      <c r="O10" s="94">
        <f t="shared" si="2"/>
        <v>707</v>
      </c>
      <c r="P10" s="95">
        <v>669</v>
      </c>
      <c r="Q10" s="96">
        <v>38</v>
      </c>
      <c r="R10" s="96">
        <v>99</v>
      </c>
      <c r="S10" s="97">
        <v>608</v>
      </c>
      <c r="T10" s="99" t="s">
        <v>106</v>
      </c>
      <c r="U10" s="94">
        <f t="shared" si="3"/>
        <v>711</v>
      </c>
      <c r="V10" s="95">
        <v>667</v>
      </c>
      <c r="W10" s="96">
        <v>44</v>
      </c>
      <c r="X10" s="96">
        <v>99</v>
      </c>
      <c r="Y10" s="97">
        <v>612</v>
      </c>
      <c r="Z10" s="99" t="s">
        <v>106</v>
      </c>
      <c r="AA10" s="94">
        <f t="shared" si="4"/>
        <v>752</v>
      </c>
      <c r="AB10" s="95">
        <v>711</v>
      </c>
      <c r="AC10" s="96">
        <v>41</v>
      </c>
      <c r="AD10" s="96">
        <v>105</v>
      </c>
      <c r="AE10" s="97">
        <v>647</v>
      </c>
      <c r="AF10" s="99" t="s">
        <v>106</v>
      </c>
    </row>
    <row r="11" spans="1:32" ht="51" customHeight="1">
      <c r="A11" s="36"/>
      <c r="B11" s="37" t="s">
        <v>25</v>
      </c>
      <c r="C11" s="94">
        <f t="shared" si="0"/>
        <v>708</v>
      </c>
      <c r="D11" s="95">
        <v>677</v>
      </c>
      <c r="E11" s="96">
        <v>31</v>
      </c>
      <c r="F11" s="96">
        <v>172</v>
      </c>
      <c r="G11" s="97">
        <v>536</v>
      </c>
      <c r="H11" s="98">
        <v>2775</v>
      </c>
      <c r="I11" s="94">
        <f t="shared" si="1"/>
        <v>694</v>
      </c>
      <c r="J11" s="95">
        <v>665</v>
      </c>
      <c r="K11" s="96">
        <v>29</v>
      </c>
      <c r="L11" s="96">
        <v>162</v>
      </c>
      <c r="M11" s="97">
        <v>532</v>
      </c>
      <c r="N11" s="98">
        <v>2775</v>
      </c>
      <c r="O11" s="94">
        <f t="shared" si="2"/>
        <v>702</v>
      </c>
      <c r="P11" s="95">
        <v>676</v>
      </c>
      <c r="Q11" s="96">
        <v>26</v>
      </c>
      <c r="R11" s="96">
        <v>173</v>
      </c>
      <c r="S11" s="97">
        <v>529</v>
      </c>
      <c r="T11" s="98">
        <v>2909</v>
      </c>
      <c r="U11" s="94">
        <f t="shared" si="3"/>
        <v>677</v>
      </c>
      <c r="V11" s="95">
        <v>650</v>
      </c>
      <c r="W11" s="96">
        <v>27</v>
      </c>
      <c r="X11" s="96">
        <v>161</v>
      </c>
      <c r="Y11" s="97">
        <v>516</v>
      </c>
      <c r="Z11" s="98">
        <v>2813</v>
      </c>
      <c r="AA11" s="94">
        <f t="shared" si="4"/>
        <v>701</v>
      </c>
      <c r="AB11" s="95">
        <v>675</v>
      </c>
      <c r="AC11" s="96">
        <v>26</v>
      </c>
      <c r="AD11" s="96">
        <v>193</v>
      </c>
      <c r="AE11" s="97">
        <v>508</v>
      </c>
      <c r="AF11" s="98">
        <v>2365</v>
      </c>
    </row>
    <row r="12" spans="1:32" ht="51" customHeight="1">
      <c r="A12" s="36"/>
      <c r="B12" s="37" t="s">
        <v>26</v>
      </c>
      <c r="C12" s="94">
        <f t="shared" si="0"/>
        <v>401</v>
      </c>
      <c r="D12" s="95">
        <v>401</v>
      </c>
      <c r="E12" s="96">
        <v>0</v>
      </c>
      <c r="F12" s="96">
        <v>100</v>
      </c>
      <c r="G12" s="97">
        <v>301</v>
      </c>
      <c r="H12" s="99">
        <v>906</v>
      </c>
      <c r="I12" s="94">
        <f t="shared" si="1"/>
        <v>626</v>
      </c>
      <c r="J12" s="95">
        <v>626</v>
      </c>
      <c r="K12" s="96">
        <v>0</v>
      </c>
      <c r="L12" s="96">
        <v>144</v>
      </c>
      <c r="M12" s="97">
        <v>482</v>
      </c>
      <c r="N12" s="99">
        <v>869</v>
      </c>
      <c r="O12" s="94">
        <f t="shared" si="2"/>
        <v>610</v>
      </c>
      <c r="P12" s="95">
        <v>610</v>
      </c>
      <c r="Q12" s="96">
        <v>0</v>
      </c>
      <c r="R12" s="96">
        <v>140</v>
      </c>
      <c r="S12" s="97">
        <v>470</v>
      </c>
      <c r="T12" s="99">
        <v>782</v>
      </c>
      <c r="U12" s="94">
        <f t="shared" si="3"/>
        <v>609</v>
      </c>
      <c r="V12" s="95">
        <v>609</v>
      </c>
      <c r="W12" s="96">
        <v>0</v>
      </c>
      <c r="X12" s="96">
        <v>139</v>
      </c>
      <c r="Y12" s="97">
        <v>470</v>
      </c>
      <c r="Z12" s="99">
        <v>809</v>
      </c>
      <c r="AA12" s="94">
        <f t="shared" si="4"/>
        <v>669</v>
      </c>
      <c r="AB12" s="95">
        <v>669</v>
      </c>
      <c r="AC12" s="96">
        <v>0</v>
      </c>
      <c r="AD12" s="96">
        <v>134</v>
      </c>
      <c r="AE12" s="97">
        <v>535</v>
      </c>
      <c r="AF12" s="99">
        <v>807</v>
      </c>
    </row>
    <row r="13" spans="1:32" ht="51" customHeight="1">
      <c r="A13" s="36"/>
      <c r="B13" s="127" t="s">
        <v>83</v>
      </c>
      <c r="C13" s="94">
        <f t="shared" si="0"/>
        <v>1808</v>
      </c>
      <c r="D13" s="95">
        <v>1781</v>
      </c>
      <c r="E13" s="96">
        <v>27</v>
      </c>
      <c r="F13" s="96">
        <v>462</v>
      </c>
      <c r="G13" s="97">
        <v>1346</v>
      </c>
      <c r="H13" s="99">
        <v>1231</v>
      </c>
      <c r="I13" s="94">
        <f t="shared" si="1"/>
        <v>1813</v>
      </c>
      <c r="J13" s="95">
        <v>1785</v>
      </c>
      <c r="K13" s="96">
        <v>28</v>
      </c>
      <c r="L13" s="96">
        <v>470</v>
      </c>
      <c r="M13" s="97">
        <v>1343</v>
      </c>
      <c r="N13" s="99">
        <v>1231</v>
      </c>
      <c r="O13" s="94">
        <f t="shared" si="2"/>
        <v>1814</v>
      </c>
      <c r="P13" s="95">
        <v>1783</v>
      </c>
      <c r="Q13" s="96">
        <v>31</v>
      </c>
      <c r="R13" s="96">
        <v>464</v>
      </c>
      <c r="S13" s="97">
        <v>1350</v>
      </c>
      <c r="T13" s="99">
        <v>1235</v>
      </c>
      <c r="U13" s="94">
        <f aca="true" t="shared" si="5" ref="U13:U18">SUM(V13:W13)</f>
        <v>1905</v>
      </c>
      <c r="V13" s="95">
        <v>1865</v>
      </c>
      <c r="W13" s="96">
        <v>40</v>
      </c>
      <c r="X13" s="96">
        <v>488</v>
      </c>
      <c r="Y13" s="97">
        <v>1417</v>
      </c>
      <c r="Z13" s="99">
        <v>1268</v>
      </c>
      <c r="AA13" s="94">
        <f>SUM(AB13:AC13)</f>
        <v>1921</v>
      </c>
      <c r="AB13" s="95">
        <v>1881</v>
      </c>
      <c r="AC13" s="96">
        <v>40</v>
      </c>
      <c r="AD13" s="96">
        <v>488</v>
      </c>
      <c r="AE13" s="97">
        <v>1433</v>
      </c>
      <c r="AF13" s="99">
        <v>1268</v>
      </c>
    </row>
    <row r="14" spans="1:32" ht="51" customHeight="1">
      <c r="A14" s="36"/>
      <c r="B14" s="127" t="s">
        <v>85</v>
      </c>
      <c r="C14" s="94">
        <f t="shared" si="0"/>
        <v>537</v>
      </c>
      <c r="D14" s="95">
        <v>535</v>
      </c>
      <c r="E14" s="96">
        <v>2</v>
      </c>
      <c r="F14" s="96">
        <v>96</v>
      </c>
      <c r="G14" s="97">
        <v>441</v>
      </c>
      <c r="H14" s="99">
        <v>513</v>
      </c>
      <c r="I14" s="94">
        <f t="shared" si="1"/>
        <v>550</v>
      </c>
      <c r="J14" s="95">
        <v>548</v>
      </c>
      <c r="K14" s="96">
        <v>2</v>
      </c>
      <c r="L14" s="96">
        <v>97</v>
      </c>
      <c r="M14" s="97">
        <v>453</v>
      </c>
      <c r="N14" s="99">
        <v>473</v>
      </c>
      <c r="O14" s="94">
        <f t="shared" si="2"/>
        <v>543</v>
      </c>
      <c r="P14" s="95">
        <v>541</v>
      </c>
      <c r="Q14" s="96">
        <v>2</v>
      </c>
      <c r="R14" s="96">
        <v>98</v>
      </c>
      <c r="S14" s="97">
        <v>445</v>
      </c>
      <c r="T14" s="99">
        <v>449</v>
      </c>
      <c r="U14" s="94">
        <f t="shared" si="5"/>
        <v>542</v>
      </c>
      <c r="V14" s="95">
        <v>540</v>
      </c>
      <c r="W14" s="96">
        <v>2</v>
      </c>
      <c r="X14" s="96">
        <v>95</v>
      </c>
      <c r="Y14" s="97">
        <v>447</v>
      </c>
      <c r="Z14" s="99">
        <v>428</v>
      </c>
      <c r="AA14" s="94">
        <f>SUM(AB14:AC14)</f>
        <v>610</v>
      </c>
      <c r="AB14" s="95">
        <v>608</v>
      </c>
      <c r="AC14" s="96">
        <v>2</v>
      </c>
      <c r="AD14" s="96">
        <v>125</v>
      </c>
      <c r="AE14" s="97">
        <v>485</v>
      </c>
      <c r="AF14" s="99">
        <v>504</v>
      </c>
    </row>
    <row r="15" spans="1:32" ht="51" customHeight="1">
      <c r="A15" s="36"/>
      <c r="B15" s="37" t="s">
        <v>82</v>
      </c>
      <c r="C15" s="132">
        <f t="shared" si="0"/>
        <v>626</v>
      </c>
      <c r="D15" s="125">
        <v>625</v>
      </c>
      <c r="E15" s="125">
        <v>1</v>
      </c>
      <c r="F15" s="125">
        <v>71</v>
      </c>
      <c r="G15" s="125">
        <v>555</v>
      </c>
      <c r="H15" s="126">
        <v>1470</v>
      </c>
      <c r="I15" s="132">
        <f t="shared" si="1"/>
        <v>554</v>
      </c>
      <c r="J15" s="125">
        <v>551</v>
      </c>
      <c r="K15" s="125">
        <v>3</v>
      </c>
      <c r="L15" s="125">
        <v>60</v>
      </c>
      <c r="M15" s="125">
        <v>494</v>
      </c>
      <c r="N15" s="126">
        <v>1308</v>
      </c>
      <c r="O15" s="132">
        <f t="shared" si="2"/>
        <v>821</v>
      </c>
      <c r="P15" s="125">
        <v>815</v>
      </c>
      <c r="Q15" s="125">
        <v>6</v>
      </c>
      <c r="R15" s="125">
        <v>82</v>
      </c>
      <c r="S15" s="125">
        <v>739</v>
      </c>
      <c r="T15" s="126">
        <v>1572</v>
      </c>
      <c r="U15" s="132">
        <f t="shared" si="5"/>
        <v>977</v>
      </c>
      <c r="V15" s="125">
        <v>972</v>
      </c>
      <c r="W15" s="125">
        <v>5</v>
      </c>
      <c r="X15" s="125">
        <v>169</v>
      </c>
      <c r="Y15" s="125">
        <v>808</v>
      </c>
      <c r="Z15" s="126">
        <v>1658</v>
      </c>
      <c r="AA15" s="132">
        <f t="shared" si="4"/>
        <v>967</v>
      </c>
      <c r="AB15" s="125">
        <v>878</v>
      </c>
      <c r="AC15" s="125">
        <v>89</v>
      </c>
      <c r="AD15" s="125">
        <v>212</v>
      </c>
      <c r="AE15" s="125">
        <v>755</v>
      </c>
      <c r="AF15" s="126">
        <v>1657</v>
      </c>
    </row>
    <row r="16" spans="1:32" ht="51" customHeight="1">
      <c r="A16" s="36"/>
      <c r="B16" s="37" t="s">
        <v>81</v>
      </c>
      <c r="C16" s="94">
        <f t="shared" si="0"/>
        <v>900</v>
      </c>
      <c r="D16" s="125">
        <v>888</v>
      </c>
      <c r="E16" s="125">
        <v>12</v>
      </c>
      <c r="F16" s="125">
        <v>270</v>
      </c>
      <c r="G16" s="125">
        <v>630</v>
      </c>
      <c r="H16" s="126">
        <v>276</v>
      </c>
      <c r="I16" s="94">
        <f t="shared" si="1"/>
        <v>867</v>
      </c>
      <c r="J16" s="125">
        <v>856</v>
      </c>
      <c r="K16" s="125">
        <v>11</v>
      </c>
      <c r="L16" s="125">
        <v>260</v>
      </c>
      <c r="M16" s="125">
        <v>607</v>
      </c>
      <c r="N16" s="126">
        <v>255</v>
      </c>
      <c r="O16" s="94">
        <f t="shared" si="2"/>
        <v>877</v>
      </c>
      <c r="P16" s="125">
        <v>866</v>
      </c>
      <c r="Q16" s="125">
        <v>11</v>
      </c>
      <c r="R16" s="125">
        <v>263</v>
      </c>
      <c r="S16" s="125">
        <v>614</v>
      </c>
      <c r="T16" s="126">
        <v>232</v>
      </c>
      <c r="U16" s="94">
        <f t="shared" si="5"/>
        <v>818</v>
      </c>
      <c r="V16" s="125">
        <v>806</v>
      </c>
      <c r="W16" s="125">
        <v>12</v>
      </c>
      <c r="X16" s="125">
        <v>250</v>
      </c>
      <c r="Y16" s="125">
        <v>568</v>
      </c>
      <c r="Z16" s="126">
        <v>237</v>
      </c>
      <c r="AA16" s="94">
        <f t="shared" si="4"/>
        <v>870</v>
      </c>
      <c r="AB16" s="125">
        <v>860</v>
      </c>
      <c r="AC16" s="125">
        <v>10</v>
      </c>
      <c r="AD16" s="125">
        <v>313</v>
      </c>
      <c r="AE16" s="125">
        <v>557</v>
      </c>
      <c r="AF16" s="126">
        <v>237</v>
      </c>
    </row>
    <row r="17" spans="1:32" ht="51" customHeight="1">
      <c r="A17" s="36"/>
      <c r="B17" s="37" t="s">
        <v>27</v>
      </c>
      <c r="C17" s="94">
        <f t="shared" si="0"/>
        <v>7</v>
      </c>
      <c r="D17" s="95">
        <v>7</v>
      </c>
      <c r="E17" s="96">
        <v>0</v>
      </c>
      <c r="F17" s="100">
        <v>0</v>
      </c>
      <c r="G17" s="97">
        <v>7</v>
      </c>
      <c r="H17" s="99" t="s">
        <v>72</v>
      </c>
      <c r="I17" s="94">
        <f t="shared" si="1"/>
        <v>8</v>
      </c>
      <c r="J17" s="95">
        <v>8</v>
      </c>
      <c r="K17" s="96">
        <v>0</v>
      </c>
      <c r="L17" s="100">
        <v>1</v>
      </c>
      <c r="M17" s="97">
        <v>7</v>
      </c>
      <c r="N17" s="99" t="s">
        <v>74</v>
      </c>
      <c r="O17" s="94">
        <f t="shared" si="2"/>
        <v>8</v>
      </c>
      <c r="P17" s="95">
        <v>8</v>
      </c>
      <c r="Q17" s="96">
        <v>0</v>
      </c>
      <c r="R17" s="100">
        <v>1</v>
      </c>
      <c r="S17" s="97">
        <v>7</v>
      </c>
      <c r="T17" s="99" t="s">
        <v>74</v>
      </c>
      <c r="U17" s="94">
        <f t="shared" si="5"/>
        <v>24</v>
      </c>
      <c r="V17" s="95">
        <v>24</v>
      </c>
      <c r="W17" s="96">
        <v>0</v>
      </c>
      <c r="X17" s="100">
        <v>6</v>
      </c>
      <c r="Y17" s="97">
        <v>18</v>
      </c>
      <c r="Z17" s="99" t="s">
        <v>117</v>
      </c>
      <c r="AA17" s="94">
        <f>SUM(AB17:AC17)</f>
        <v>24</v>
      </c>
      <c r="AB17" s="95">
        <v>24</v>
      </c>
      <c r="AC17" s="96">
        <v>0</v>
      </c>
      <c r="AD17" s="100">
        <v>6</v>
      </c>
      <c r="AE17" s="97">
        <v>18</v>
      </c>
      <c r="AF17" s="99" t="s">
        <v>117</v>
      </c>
    </row>
    <row r="18" spans="1:32" ht="51" customHeight="1">
      <c r="A18" s="36"/>
      <c r="B18" s="37" t="s">
        <v>28</v>
      </c>
      <c r="C18" s="94">
        <f t="shared" si="0"/>
        <v>183</v>
      </c>
      <c r="D18" s="95">
        <v>183</v>
      </c>
      <c r="E18" s="96">
        <v>0</v>
      </c>
      <c r="F18" s="96">
        <v>18</v>
      </c>
      <c r="G18" s="97">
        <v>165</v>
      </c>
      <c r="H18" s="99">
        <v>145</v>
      </c>
      <c r="I18" s="94">
        <f t="shared" si="1"/>
        <v>182</v>
      </c>
      <c r="J18" s="95">
        <v>182</v>
      </c>
      <c r="K18" s="96">
        <v>0</v>
      </c>
      <c r="L18" s="96">
        <v>18</v>
      </c>
      <c r="M18" s="97">
        <v>164</v>
      </c>
      <c r="N18" s="99">
        <v>163</v>
      </c>
      <c r="O18" s="94">
        <f t="shared" si="2"/>
        <v>178</v>
      </c>
      <c r="P18" s="95">
        <v>178</v>
      </c>
      <c r="Q18" s="96">
        <v>0</v>
      </c>
      <c r="R18" s="96">
        <v>18</v>
      </c>
      <c r="S18" s="97">
        <v>160</v>
      </c>
      <c r="T18" s="99">
        <v>168</v>
      </c>
      <c r="U18" s="94">
        <f t="shared" si="5"/>
        <v>382</v>
      </c>
      <c r="V18" s="95">
        <v>382</v>
      </c>
      <c r="W18" s="96">
        <v>0</v>
      </c>
      <c r="X18" s="96">
        <v>61</v>
      </c>
      <c r="Y18" s="97">
        <v>321</v>
      </c>
      <c r="Z18" s="99">
        <v>368</v>
      </c>
      <c r="AA18" s="94">
        <f>SUM(AB18:AC18)</f>
        <v>398</v>
      </c>
      <c r="AB18" s="95">
        <v>397</v>
      </c>
      <c r="AC18" s="96">
        <v>1</v>
      </c>
      <c r="AD18" s="96">
        <v>64</v>
      </c>
      <c r="AE18" s="97">
        <v>334</v>
      </c>
      <c r="AF18" s="99">
        <v>361</v>
      </c>
    </row>
    <row r="19" spans="1:32" ht="51" customHeight="1">
      <c r="A19" s="36"/>
      <c r="B19" s="37" t="s">
        <v>29</v>
      </c>
      <c r="C19" s="94">
        <f t="shared" si="0"/>
        <v>337</v>
      </c>
      <c r="D19" s="95">
        <v>300</v>
      </c>
      <c r="E19" s="96">
        <v>37</v>
      </c>
      <c r="F19" s="96">
        <v>99</v>
      </c>
      <c r="G19" s="97">
        <v>238</v>
      </c>
      <c r="H19" s="98">
        <v>533</v>
      </c>
      <c r="I19" s="94">
        <f t="shared" si="1"/>
        <v>442</v>
      </c>
      <c r="J19" s="95">
        <v>393</v>
      </c>
      <c r="K19" s="96">
        <v>49</v>
      </c>
      <c r="L19" s="96">
        <v>147</v>
      </c>
      <c r="M19" s="97">
        <v>295</v>
      </c>
      <c r="N19" s="98">
        <v>572</v>
      </c>
      <c r="O19" s="94">
        <f t="shared" si="2"/>
        <v>428</v>
      </c>
      <c r="P19" s="95">
        <v>379</v>
      </c>
      <c r="Q19" s="96">
        <v>49</v>
      </c>
      <c r="R19" s="96">
        <v>142</v>
      </c>
      <c r="S19" s="97">
        <v>286</v>
      </c>
      <c r="T19" s="98">
        <v>563</v>
      </c>
      <c r="U19" s="181" t="s">
        <v>84</v>
      </c>
      <c r="V19" s="187"/>
      <c r="W19" s="187"/>
      <c r="X19" s="187"/>
      <c r="Y19" s="187"/>
      <c r="Z19" s="188"/>
      <c r="AA19" s="181" t="s">
        <v>84</v>
      </c>
      <c r="AB19" s="187"/>
      <c r="AC19" s="187"/>
      <c r="AD19" s="187"/>
      <c r="AE19" s="187"/>
      <c r="AF19" s="188"/>
    </row>
    <row r="20" spans="1:32" ht="51" customHeight="1">
      <c r="A20" s="36"/>
      <c r="B20" s="37" t="s">
        <v>30</v>
      </c>
      <c r="C20" s="94">
        <f t="shared" si="0"/>
        <v>638</v>
      </c>
      <c r="D20" s="95">
        <v>628</v>
      </c>
      <c r="E20" s="96">
        <v>10</v>
      </c>
      <c r="F20" s="96">
        <v>121</v>
      </c>
      <c r="G20" s="97">
        <v>517</v>
      </c>
      <c r="H20" s="98">
        <v>524</v>
      </c>
      <c r="I20" s="94">
        <f t="shared" si="1"/>
        <v>672</v>
      </c>
      <c r="J20" s="95">
        <v>663</v>
      </c>
      <c r="K20" s="96">
        <v>9</v>
      </c>
      <c r="L20" s="96">
        <v>130</v>
      </c>
      <c r="M20" s="97">
        <v>542</v>
      </c>
      <c r="N20" s="98">
        <v>529</v>
      </c>
      <c r="O20" s="94">
        <f t="shared" si="2"/>
        <v>627</v>
      </c>
      <c r="P20" s="95">
        <v>620</v>
      </c>
      <c r="Q20" s="96">
        <v>7</v>
      </c>
      <c r="R20" s="96">
        <v>97</v>
      </c>
      <c r="S20" s="97">
        <v>530</v>
      </c>
      <c r="T20" s="98">
        <v>555</v>
      </c>
      <c r="U20" s="181" t="s">
        <v>84</v>
      </c>
      <c r="V20" s="187"/>
      <c r="W20" s="187"/>
      <c r="X20" s="187"/>
      <c r="Y20" s="187"/>
      <c r="Z20" s="188"/>
      <c r="AA20" s="181" t="s">
        <v>84</v>
      </c>
      <c r="AB20" s="187"/>
      <c r="AC20" s="187"/>
      <c r="AD20" s="187"/>
      <c r="AE20" s="187"/>
      <c r="AF20" s="188"/>
    </row>
    <row r="21" spans="1:32" ht="51" customHeight="1">
      <c r="A21" s="36"/>
      <c r="B21" s="37" t="s">
        <v>31</v>
      </c>
      <c r="C21" s="94">
        <f t="shared" si="0"/>
        <v>201</v>
      </c>
      <c r="D21" s="95">
        <v>201</v>
      </c>
      <c r="E21" s="96">
        <v>0</v>
      </c>
      <c r="F21" s="96">
        <v>15</v>
      </c>
      <c r="G21" s="97">
        <v>186</v>
      </c>
      <c r="H21" s="98">
        <v>519</v>
      </c>
      <c r="I21" s="94">
        <f t="shared" si="1"/>
        <v>173</v>
      </c>
      <c r="J21" s="95">
        <v>173</v>
      </c>
      <c r="K21" s="96">
        <v>0</v>
      </c>
      <c r="L21" s="96">
        <v>8</v>
      </c>
      <c r="M21" s="97">
        <v>165</v>
      </c>
      <c r="N21" s="98">
        <v>403</v>
      </c>
      <c r="O21" s="94">
        <f t="shared" si="2"/>
        <v>169</v>
      </c>
      <c r="P21" s="95">
        <v>169</v>
      </c>
      <c r="Q21" s="96">
        <v>0</v>
      </c>
      <c r="R21" s="96">
        <v>10</v>
      </c>
      <c r="S21" s="97">
        <v>159</v>
      </c>
      <c r="T21" s="98">
        <v>385</v>
      </c>
      <c r="U21" s="94">
        <f>SUM(V21:W21)</f>
        <v>150</v>
      </c>
      <c r="V21" s="95">
        <v>150</v>
      </c>
      <c r="W21" s="96">
        <v>0</v>
      </c>
      <c r="X21" s="96">
        <v>14</v>
      </c>
      <c r="Y21" s="97">
        <v>136</v>
      </c>
      <c r="Z21" s="98">
        <v>376</v>
      </c>
      <c r="AA21" s="94">
        <f>SUM(AB21:AC21)</f>
        <v>146</v>
      </c>
      <c r="AB21" s="95">
        <v>146</v>
      </c>
      <c r="AC21" s="96">
        <v>0</v>
      </c>
      <c r="AD21" s="96">
        <v>14</v>
      </c>
      <c r="AE21" s="97">
        <v>132</v>
      </c>
      <c r="AF21" s="98">
        <v>354</v>
      </c>
    </row>
    <row r="22" spans="1:32" ht="51" customHeight="1">
      <c r="A22" s="36"/>
      <c r="B22" s="37" t="s">
        <v>32</v>
      </c>
      <c r="C22" s="94">
        <f t="shared" si="0"/>
        <v>81</v>
      </c>
      <c r="D22" s="95">
        <v>70</v>
      </c>
      <c r="E22" s="96">
        <v>11</v>
      </c>
      <c r="F22" s="96">
        <v>9</v>
      </c>
      <c r="G22" s="97">
        <v>72</v>
      </c>
      <c r="H22" s="98">
        <v>100</v>
      </c>
      <c r="I22" s="94">
        <f t="shared" si="1"/>
        <v>76</v>
      </c>
      <c r="J22" s="95">
        <v>67</v>
      </c>
      <c r="K22" s="96">
        <v>9</v>
      </c>
      <c r="L22" s="96">
        <v>6</v>
      </c>
      <c r="M22" s="97">
        <v>70</v>
      </c>
      <c r="N22" s="98">
        <v>89</v>
      </c>
      <c r="O22" s="94">
        <f t="shared" si="2"/>
        <v>69</v>
      </c>
      <c r="P22" s="95">
        <v>63</v>
      </c>
      <c r="Q22" s="96">
        <v>6</v>
      </c>
      <c r="R22" s="96">
        <v>3</v>
      </c>
      <c r="S22" s="97">
        <v>66</v>
      </c>
      <c r="T22" s="98">
        <v>79</v>
      </c>
      <c r="U22" s="181" t="s">
        <v>84</v>
      </c>
      <c r="V22" s="187"/>
      <c r="W22" s="187"/>
      <c r="X22" s="187"/>
      <c r="Y22" s="187"/>
      <c r="Z22" s="188"/>
      <c r="AA22" s="181" t="s">
        <v>84</v>
      </c>
      <c r="AB22" s="187"/>
      <c r="AC22" s="187"/>
      <c r="AD22" s="187"/>
      <c r="AE22" s="187"/>
      <c r="AF22" s="188"/>
    </row>
    <row r="23" spans="1:32" ht="51" customHeight="1" thickBot="1">
      <c r="A23" s="36"/>
      <c r="B23" s="165" t="s">
        <v>33</v>
      </c>
      <c r="C23" s="94">
        <f t="shared" si="0"/>
        <v>281</v>
      </c>
      <c r="D23" s="95">
        <v>263</v>
      </c>
      <c r="E23" s="96">
        <v>18</v>
      </c>
      <c r="F23" s="96">
        <v>56</v>
      </c>
      <c r="G23" s="97">
        <v>225</v>
      </c>
      <c r="H23" s="98">
        <v>440</v>
      </c>
      <c r="I23" s="94">
        <f t="shared" si="1"/>
        <v>288</v>
      </c>
      <c r="J23" s="95">
        <v>270</v>
      </c>
      <c r="K23" s="96">
        <v>18</v>
      </c>
      <c r="L23" s="96">
        <v>58</v>
      </c>
      <c r="M23" s="97">
        <v>230</v>
      </c>
      <c r="N23" s="98">
        <v>584</v>
      </c>
      <c r="O23" s="94">
        <f t="shared" si="2"/>
        <v>309</v>
      </c>
      <c r="P23" s="95">
        <v>291</v>
      </c>
      <c r="Q23" s="96">
        <v>18</v>
      </c>
      <c r="R23" s="96">
        <v>62</v>
      </c>
      <c r="S23" s="97">
        <v>247</v>
      </c>
      <c r="T23" s="98">
        <v>620</v>
      </c>
      <c r="U23" s="181" t="s">
        <v>84</v>
      </c>
      <c r="V23" s="187"/>
      <c r="W23" s="187"/>
      <c r="X23" s="187"/>
      <c r="Y23" s="187"/>
      <c r="Z23" s="188"/>
      <c r="AA23" s="181" t="s">
        <v>84</v>
      </c>
      <c r="AB23" s="187"/>
      <c r="AC23" s="187"/>
      <c r="AD23" s="187"/>
      <c r="AE23" s="187"/>
      <c r="AF23" s="188"/>
    </row>
    <row r="24" spans="1:32" ht="51" customHeight="1" thickBot="1">
      <c r="A24" s="36"/>
      <c r="B24" s="39" t="s">
        <v>34</v>
      </c>
      <c r="C24" s="40">
        <f aca="true" t="shared" si="6" ref="C24:AF24">SUM(C5:C23)</f>
        <v>19584</v>
      </c>
      <c r="D24" s="41">
        <f t="shared" si="6"/>
        <v>18309</v>
      </c>
      <c r="E24" s="42">
        <f t="shared" si="6"/>
        <v>1275</v>
      </c>
      <c r="F24" s="42">
        <f t="shared" si="6"/>
        <v>5113</v>
      </c>
      <c r="G24" s="43">
        <f t="shared" si="6"/>
        <v>14471</v>
      </c>
      <c r="H24" s="44">
        <f t="shared" si="6"/>
        <v>40064</v>
      </c>
      <c r="I24" s="101">
        <f t="shared" si="6"/>
        <v>20117</v>
      </c>
      <c r="J24" s="102">
        <f t="shared" si="6"/>
        <v>18881</v>
      </c>
      <c r="K24" s="103">
        <f t="shared" si="6"/>
        <v>1236</v>
      </c>
      <c r="L24" s="103">
        <f t="shared" si="6"/>
        <v>5422</v>
      </c>
      <c r="M24" s="104">
        <f t="shared" si="6"/>
        <v>14695</v>
      </c>
      <c r="N24" s="105">
        <f t="shared" si="6"/>
        <v>36770</v>
      </c>
      <c r="O24" s="101">
        <f t="shared" si="6"/>
        <v>20598</v>
      </c>
      <c r="P24" s="102">
        <f t="shared" si="6"/>
        <v>19538</v>
      </c>
      <c r="Q24" s="103">
        <f t="shared" si="6"/>
        <v>1060</v>
      </c>
      <c r="R24" s="103">
        <f t="shared" si="6"/>
        <v>6296</v>
      </c>
      <c r="S24" s="104">
        <f t="shared" si="6"/>
        <v>14302</v>
      </c>
      <c r="T24" s="105">
        <f t="shared" si="6"/>
        <v>36978</v>
      </c>
      <c r="U24" s="101">
        <f t="shared" si="6"/>
        <v>20645</v>
      </c>
      <c r="V24" s="102">
        <f t="shared" si="6"/>
        <v>19520</v>
      </c>
      <c r="W24" s="103">
        <f t="shared" si="6"/>
        <v>1125</v>
      </c>
      <c r="X24" s="103">
        <f t="shared" si="6"/>
        <v>6337</v>
      </c>
      <c r="Y24" s="104">
        <f t="shared" si="6"/>
        <v>14308</v>
      </c>
      <c r="Z24" s="105">
        <f t="shared" si="6"/>
        <v>34033</v>
      </c>
      <c r="AA24" s="101">
        <f t="shared" si="6"/>
        <v>20920</v>
      </c>
      <c r="AB24" s="102">
        <f t="shared" si="6"/>
        <v>19695</v>
      </c>
      <c r="AC24" s="103">
        <f t="shared" si="6"/>
        <v>1225</v>
      </c>
      <c r="AD24" s="103">
        <f t="shared" si="6"/>
        <v>6511</v>
      </c>
      <c r="AE24" s="104">
        <f t="shared" si="6"/>
        <v>14409</v>
      </c>
      <c r="AF24" s="105">
        <f t="shared" si="6"/>
        <v>35418</v>
      </c>
    </row>
    <row r="25" ht="40.5" customHeight="1"/>
  </sheetData>
  <mergeCells count="17">
    <mergeCell ref="AA19:AF19"/>
    <mergeCell ref="AA20:AF20"/>
    <mergeCell ref="AA22:AF22"/>
    <mergeCell ref="AA23:AF23"/>
    <mergeCell ref="AC2:AF2"/>
    <mergeCell ref="AA3:AF3"/>
    <mergeCell ref="C3:H3"/>
    <mergeCell ref="W2:Z2"/>
    <mergeCell ref="U3:Z3"/>
    <mergeCell ref="K2:N2"/>
    <mergeCell ref="Q2:T2"/>
    <mergeCell ref="I3:N3"/>
    <mergeCell ref="O3:T3"/>
    <mergeCell ref="U19:Z19"/>
    <mergeCell ref="U20:Z20"/>
    <mergeCell ref="U22:Z22"/>
    <mergeCell ref="U23:Z23"/>
  </mergeCells>
  <printOptions/>
  <pageMargins left="0.64" right="0.31496062992125984" top="0.16" bottom="0.26" header="0.16" footer="0.16"/>
  <pageSetup horizontalDpi="300" verticalDpi="300" orientation="landscape" paperSize="9" scale="36" r:id="rId1"/>
  <rowBreaks count="1" manualBreakCount="1">
    <brk id="2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20"/>
  <sheetViews>
    <sheetView view="pageBreakPreview" zoomScale="75" zoomScaleNormal="75" zoomScaleSheetLayoutView="75" workbookViewId="0" topLeftCell="A2">
      <pane xSplit="2" ySplit="3" topLeftCell="T16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F19" sqref="AF19"/>
    </sheetView>
  </sheetViews>
  <sheetFormatPr defaultColWidth="9.00390625" defaultRowHeight="13.5"/>
  <cols>
    <col min="1" max="1" width="0.74609375" style="45" customWidth="1"/>
    <col min="2" max="3" width="11.625" style="45" customWidth="1"/>
    <col min="4" max="7" width="11.125" style="45" customWidth="1"/>
    <col min="8" max="9" width="11.625" style="45" customWidth="1"/>
    <col min="10" max="13" width="11.125" style="45" customWidth="1"/>
    <col min="14" max="15" width="11.625" style="45" customWidth="1"/>
    <col min="16" max="19" width="11.125" style="45" customWidth="1"/>
    <col min="20" max="21" width="11.625" style="45" customWidth="1"/>
    <col min="22" max="25" width="11.125" style="45" customWidth="1"/>
    <col min="26" max="26" width="11.625" style="45" customWidth="1"/>
    <col min="27" max="27" width="12.50390625" style="45" customWidth="1"/>
    <col min="28" max="28" width="11.375" style="45" customWidth="1"/>
    <col min="29" max="29" width="11.50390625" style="45" customWidth="1"/>
    <col min="30" max="30" width="11.75390625" style="45" customWidth="1"/>
    <col min="31" max="32" width="11.625" style="45" customWidth="1"/>
    <col min="33" max="16384" width="9.00390625" style="45" customWidth="1"/>
  </cols>
  <sheetData>
    <row r="1" ht="15" customHeight="1"/>
    <row r="2" spans="1:30" s="49" customFormat="1" ht="38.25" customHeight="1" thickBot="1">
      <c r="A2" s="46" t="s">
        <v>61</v>
      </c>
      <c r="B2" s="47"/>
      <c r="C2" s="47"/>
      <c r="D2" s="47"/>
      <c r="E2" s="47"/>
      <c r="F2" s="47"/>
      <c r="G2" s="47"/>
      <c r="H2" s="47"/>
      <c r="I2" s="48"/>
      <c r="K2" s="192"/>
      <c r="L2" s="192"/>
      <c r="M2" s="192"/>
      <c r="N2" s="192"/>
      <c r="O2" s="48"/>
      <c r="Q2" s="50"/>
      <c r="R2" s="50"/>
      <c r="S2" s="50"/>
      <c r="T2" s="50"/>
      <c r="U2" s="48"/>
      <c r="W2" s="51"/>
      <c r="X2" s="50"/>
      <c r="Y2" s="50"/>
      <c r="Z2" s="50"/>
      <c r="AC2" s="51"/>
      <c r="AD2" s="51" t="s">
        <v>60</v>
      </c>
    </row>
    <row r="3" spans="1:32" s="49" customFormat="1" ht="30" customHeight="1">
      <c r="A3" s="52"/>
      <c r="B3" s="71" t="s">
        <v>1</v>
      </c>
      <c r="C3" s="166" t="s">
        <v>110</v>
      </c>
      <c r="D3" s="167"/>
      <c r="E3" s="167"/>
      <c r="F3" s="167"/>
      <c r="G3" s="167"/>
      <c r="H3" s="168"/>
      <c r="I3" s="166" t="s">
        <v>104</v>
      </c>
      <c r="J3" s="167"/>
      <c r="K3" s="167"/>
      <c r="L3" s="167"/>
      <c r="M3" s="167"/>
      <c r="N3" s="168"/>
      <c r="O3" s="169" t="s">
        <v>109</v>
      </c>
      <c r="P3" s="170"/>
      <c r="Q3" s="170"/>
      <c r="R3" s="170"/>
      <c r="S3" s="170"/>
      <c r="T3" s="171"/>
      <c r="U3" s="169" t="s">
        <v>113</v>
      </c>
      <c r="V3" s="170"/>
      <c r="W3" s="170"/>
      <c r="X3" s="170"/>
      <c r="Y3" s="170"/>
      <c r="Z3" s="171"/>
      <c r="AA3" s="169" t="s">
        <v>118</v>
      </c>
      <c r="AB3" s="170"/>
      <c r="AC3" s="170"/>
      <c r="AD3" s="170"/>
      <c r="AE3" s="170"/>
      <c r="AF3" s="171"/>
    </row>
    <row r="4" spans="1:32" ht="30" customHeight="1" thickBot="1">
      <c r="A4" s="53"/>
      <c r="B4" s="72" t="s">
        <v>71</v>
      </c>
      <c r="C4" s="73" t="s">
        <v>98</v>
      </c>
      <c r="D4" s="74" t="s">
        <v>99</v>
      </c>
      <c r="E4" s="75" t="s">
        <v>100</v>
      </c>
      <c r="F4" s="75" t="s">
        <v>101</v>
      </c>
      <c r="G4" s="76" t="s">
        <v>102</v>
      </c>
      <c r="H4" s="77" t="s">
        <v>103</v>
      </c>
      <c r="I4" s="73" t="s">
        <v>98</v>
      </c>
      <c r="J4" s="74" t="s">
        <v>99</v>
      </c>
      <c r="K4" s="75" t="s">
        <v>100</v>
      </c>
      <c r="L4" s="75" t="s">
        <v>101</v>
      </c>
      <c r="M4" s="76" t="s">
        <v>102</v>
      </c>
      <c r="N4" s="77" t="s">
        <v>103</v>
      </c>
      <c r="O4" s="149" t="s">
        <v>91</v>
      </c>
      <c r="P4" s="150" t="s">
        <v>92</v>
      </c>
      <c r="Q4" s="151" t="s">
        <v>93</v>
      </c>
      <c r="R4" s="151" t="s">
        <v>94</v>
      </c>
      <c r="S4" s="152" t="s">
        <v>95</v>
      </c>
      <c r="T4" s="153" t="s">
        <v>96</v>
      </c>
      <c r="U4" s="149" t="s">
        <v>91</v>
      </c>
      <c r="V4" s="150" t="s">
        <v>92</v>
      </c>
      <c r="W4" s="151" t="s">
        <v>93</v>
      </c>
      <c r="X4" s="151" t="s">
        <v>94</v>
      </c>
      <c r="Y4" s="152" t="s">
        <v>95</v>
      </c>
      <c r="Z4" s="153" t="s">
        <v>96</v>
      </c>
      <c r="AA4" s="149" t="s">
        <v>91</v>
      </c>
      <c r="AB4" s="150" t="s">
        <v>92</v>
      </c>
      <c r="AC4" s="151" t="s">
        <v>93</v>
      </c>
      <c r="AD4" s="151" t="s">
        <v>94</v>
      </c>
      <c r="AE4" s="152" t="s">
        <v>95</v>
      </c>
      <c r="AF4" s="153" t="s">
        <v>96</v>
      </c>
    </row>
    <row r="5" spans="1:32" ht="69" customHeight="1">
      <c r="A5" s="53"/>
      <c r="B5" s="54" t="s">
        <v>35</v>
      </c>
      <c r="C5" s="79">
        <f aca="true" t="shared" si="0" ref="C5:C19">SUM(D5:E5)</f>
        <v>1354</v>
      </c>
      <c r="D5" s="133">
        <v>1280</v>
      </c>
      <c r="E5" s="107">
        <v>74</v>
      </c>
      <c r="F5" s="107">
        <v>127</v>
      </c>
      <c r="G5" s="108">
        <v>1227</v>
      </c>
      <c r="H5" s="134" t="s">
        <v>72</v>
      </c>
      <c r="I5" s="79">
        <f aca="true" t="shared" si="1" ref="I5:I19">SUM(J5:K5)</f>
        <v>1392</v>
      </c>
      <c r="J5" s="133">
        <v>1320</v>
      </c>
      <c r="K5" s="107">
        <v>72</v>
      </c>
      <c r="L5" s="107">
        <v>137</v>
      </c>
      <c r="M5" s="108">
        <v>1255</v>
      </c>
      <c r="N5" s="134" t="s">
        <v>73</v>
      </c>
      <c r="O5" s="79">
        <f aca="true" t="shared" si="2" ref="O5:O19">SUM(P5:Q5)</f>
        <v>1107</v>
      </c>
      <c r="P5" s="133">
        <v>1053</v>
      </c>
      <c r="Q5" s="107">
        <v>54</v>
      </c>
      <c r="R5" s="107">
        <v>96</v>
      </c>
      <c r="S5" s="108">
        <v>1011</v>
      </c>
      <c r="T5" s="134" t="s">
        <v>73</v>
      </c>
      <c r="U5" s="79">
        <f>SUM(V5:W5)</f>
        <v>1307</v>
      </c>
      <c r="V5" s="133">
        <v>1258</v>
      </c>
      <c r="W5" s="107">
        <v>49</v>
      </c>
      <c r="X5" s="107">
        <v>107</v>
      </c>
      <c r="Y5" s="108">
        <v>1200</v>
      </c>
      <c r="Z5" s="134" t="s">
        <v>73</v>
      </c>
      <c r="AA5" s="79">
        <f>SUM(AB5:AC5)</f>
        <v>1160</v>
      </c>
      <c r="AB5" s="133">
        <v>1119</v>
      </c>
      <c r="AC5" s="107">
        <v>41</v>
      </c>
      <c r="AD5" s="107">
        <v>74</v>
      </c>
      <c r="AE5" s="108">
        <v>1086</v>
      </c>
      <c r="AF5" s="134" t="s">
        <v>73</v>
      </c>
    </row>
    <row r="6" spans="1:32" ht="69" customHeight="1">
      <c r="A6" s="53"/>
      <c r="B6" s="54" t="s">
        <v>36</v>
      </c>
      <c r="C6" s="78">
        <f t="shared" si="0"/>
        <v>2447</v>
      </c>
      <c r="D6" s="88">
        <v>2146</v>
      </c>
      <c r="E6" s="85">
        <v>301</v>
      </c>
      <c r="F6" s="85">
        <v>432</v>
      </c>
      <c r="G6" s="86">
        <v>2015</v>
      </c>
      <c r="H6" s="87">
        <v>6643</v>
      </c>
      <c r="I6" s="78">
        <f t="shared" si="1"/>
        <v>2511</v>
      </c>
      <c r="J6" s="88">
        <v>2164</v>
      </c>
      <c r="K6" s="85">
        <v>347</v>
      </c>
      <c r="L6" s="85">
        <v>434</v>
      </c>
      <c r="M6" s="86">
        <v>2077</v>
      </c>
      <c r="N6" s="87">
        <v>6753</v>
      </c>
      <c r="O6" s="78">
        <f t="shared" si="2"/>
        <v>2516</v>
      </c>
      <c r="P6" s="88">
        <v>2210</v>
      </c>
      <c r="Q6" s="85">
        <v>306</v>
      </c>
      <c r="R6" s="85">
        <v>512</v>
      </c>
      <c r="S6" s="86">
        <v>2004</v>
      </c>
      <c r="T6" s="87">
        <v>6362</v>
      </c>
      <c r="U6" s="78">
        <f>SUM(V6:W6)</f>
        <v>2424</v>
      </c>
      <c r="V6" s="88">
        <v>2129</v>
      </c>
      <c r="W6" s="85">
        <v>295</v>
      </c>
      <c r="X6" s="85">
        <v>500</v>
      </c>
      <c r="Y6" s="86">
        <v>1924</v>
      </c>
      <c r="Z6" s="87">
        <v>5632</v>
      </c>
      <c r="AA6" s="78">
        <f>SUM(AB6:AC6)</f>
        <v>2231</v>
      </c>
      <c r="AB6" s="88">
        <v>1973</v>
      </c>
      <c r="AC6" s="85">
        <v>258</v>
      </c>
      <c r="AD6" s="85">
        <v>395</v>
      </c>
      <c r="AE6" s="86">
        <v>1836</v>
      </c>
      <c r="AF6" s="87">
        <v>5436</v>
      </c>
    </row>
    <row r="7" spans="1:32" ht="69" customHeight="1">
      <c r="A7" s="53"/>
      <c r="B7" s="54" t="s">
        <v>37</v>
      </c>
      <c r="C7" s="78">
        <f t="shared" si="0"/>
        <v>314</v>
      </c>
      <c r="D7" s="135">
        <v>295</v>
      </c>
      <c r="E7" s="135">
        <v>19</v>
      </c>
      <c r="F7" s="135">
        <v>22</v>
      </c>
      <c r="G7" s="135">
        <v>292</v>
      </c>
      <c r="H7" s="89">
        <v>329</v>
      </c>
      <c r="I7" s="78">
        <f t="shared" si="1"/>
        <v>332</v>
      </c>
      <c r="J7" s="135">
        <v>313</v>
      </c>
      <c r="K7" s="135">
        <v>19</v>
      </c>
      <c r="L7" s="135">
        <v>23</v>
      </c>
      <c r="M7" s="135">
        <v>309</v>
      </c>
      <c r="N7" s="89">
        <v>336</v>
      </c>
      <c r="O7" s="78">
        <f t="shared" si="2"/>
        <v>339</v>
      </c>
      <c r="P7" s="135">
        <v>320</v>
      </c>
      <c r="Q7" s="135">
        <v>19</v>
      </c>
      <c r="R7" s="135">
        <v>22</v>
      </c>
      <c r="S7" s="135">
        <v>317</v>
      </c>
      <c r="T7" s="89">
        <v>327</v>
      </c>
      <c r="U7" s="78">
        <f>SUM(V7:W7)</f>
        <v>374</v>
      </c>
      <c r="V7" s="135">
        <v>357</v>
      </c>
      <c r="W7" s="135">
        <v>17</v>
      </c>
      <c r="X7" s="135">
        <v>21</v>
      </c>
      <c r="Y7" s="135">
        <v>353</v>
      </c>
      <c r="Z7" s="89">
        <v>306</v>
      </c>
      <c r="AA7" s="78">
        <f>SUM(AB7:AC7)</f>
        <v>597</v>
      </c>
      <c r="AB7" s="135">
        <v>580</v>
      </c>
      <c r="AC7" s="135">
        <v>17</v>
      </c>
      <c r="AD7" s="135">
        <v>21</v>
      </c>
      <c r="AE7" s="135">
        <v>576</v>
      </c>
      <c r="AF7" s="89">
        <v>482</v>
      </c>
    </row>
    <row r="8" spans="1:32" ht="69" customHeight="1">
      <c r="A8" s="53"/>
      <c r="B8" s="54" t="s">
        <v>78</v>
      </c>
      <c r="C8" s="78">
        <f t="shared" si="0"/>
        <v>981</v>
      </c>
      <c r="D8" s="135">
        <v>888</v>
      </c>
      <c r="E8" s="135">
        <v>93</v>
      </c>
      <c r="F8" s="135">
        <v>110</v>
      </c>
      <c r="G8" s="136">
        <v>871</v>
      </c>
      <c r="H8" s="89" t="s">
        <v>72</v>
      </c>
      <c r="I8" s="78">
        <f t="shared" si="1"/>
        <v>1035</v>
      </c>
      <c r="J8" s="135">
        <v>898</v>
      </c>
      <c r="K8" s="135">
        <v>137</v>
      </c>
      <c r="L8" s="135">
        <v>299</v>
      </c>
      <c r="M8" s="136">
        <v>736</v>
      </c>
      <c r="N8" s="89" t="s">
        <v>89</v>
      </c>
      <c r="O8" s="78">
        <f t="shared" si="2"/>
        <v>1137</v>
      </c>
      <c r="P8" s="135">
        <v>981</v>
      </c>
      <c r="Q8" s="135">
        <v>156</v>
      </c>
      <c r="R8" s="135">
        <v>309</v>
      </c>
      <c r="S8" s="136">
        <v>828</v>
      </c>
      <c r="T8" s="89" t="s">
        <v>73</v>
      </c>
      <c r="U8" s="78">
        <f>SUM(V8:W8)</f>
        <v>1087</v>
      </c>
      <c r="V8" s="135">
        <v>1019</v>
      </c>
      <c r="W8" s="135">
        <v>68</v>
      </c>
      <c r="X8" s="135">
        <v>297</v>
      </c>
      <c r="Y8" s="136">
        <v>790</v>
      </c>
      <c r="Z8" s="89" t="s">
        <v>106</v>
      </c>
      <c r="AA8" s="78">
        <f>SUM(AB8:AC8)</f>
        <v>1059</v>
      </c>
      <c r="AB8" s="135">
        <v>995</v>
      </c>
      <c r="AC8" s="135">
        <v>64</v>
      </c>
      <c r="AD8" s="135">
        <v>290</v>
      </c>
      <c r="AE8" s="136">
        <v>769</v>
      </c>
      <c r="AF8" s="89" t="s">
        <v>106</v>
      </c>
    </row>
    <row r="9" spans="1:32" ht="69" customHeight="1">
      <c r="A9" s="53"/>
      <c r="B9" s="128" t="s">
        <v>86</v>
      </c>
      <c r="C9" s="78">
        <f t="shared" si="0"/>
        <v>1195</v>
      </c>
      <c r="D9" s="135">
        <v>1192</v>
      </c>
      <c r="E9" s="135">
        <v>3</v>
      </c>
      <c r="F9" s="135">
        <v>0</v>
      </c>
      <c r="G9" s="135">
        <v>1195</v>
      </c>
      <c r="H9" s="89">
        <v>1021</v>
      </c>
      <c r="I9" s="78">
        <f t="shared" si="1"/>
        <v>1156</v>
      </c>
      <c r="J9" s="135">
        <v>1153</v>
      </c>
      <c r="K9" s="135">
        <v>3</v>
      </c>
      <c r="L9" s="135">
        <v>0</v>
      </c>
      <c r="M9" s="135">
        <v>1156</v>
      </c>
      <c r="N9" s="89">
        <v>1020</v>
      </c>
      <c r="O9" s="78">
        <f t="shared" si="2"/>
        <v>1147</v>
      </c>
      <c r="P9" s="135">
        <v>1143</v>
      </c>
      <c r="Q9" s="135">
        <v>4</v>
      </c>
      <c r="R9" s="135">
        <v>0</v>
      </c>
      <c r="S9" s="135">
        <v>1147</v>
      </c>
      <c r="T9" s="89">
        <v>1040</v>
      </c>
      <c r="U9" s="78">
        <f aca="true" t="shared" si="3" ref="U9:U19">SUM(V9:W9)</f>
        <v>1101</v>
      </c>
      <c r="V9" s="135">
        <v>1097</v>
      </c>
      <c r="W9" s="135">
        <v>4</v>
      </c>
      <c r="X9" s="135">
        <v>0</v>
      </c>
      <c r="Y9" s="135">
        <v>1101</v>
      </c>
      <c r="Z9" s="89">
        <v>937</v>
      </c>
      <c r="AA9" s="78">
        <f aca="true" t="shared" si="4" ref="AA9:AA19">SUM(AB9:AC9)</f>
        <v>1090</v>
      </c>
      <c r="AB9" s="135">
        <v>1086</v>
      </c>
      <c r="AC9" s="135">
        <v>4</v>
      </c>
      <c r="AD9" s="135">
        <v>0</v>
      </c>
      <c r="AE9" s="135">
        <v>1090</v>
      </c>
      <c r="AF9" s="89">
        <v>929</v>
      </c>
    </row>
    <row r="10" spans="1:32" ht="69" customHeight="1">
      <c r="A10" s="53"/>
      <c r="B10" s="54" t="s">
        <v>38</v>
      </c>
      <c r="C10" s="78">
        <f t="shared" si="0"/>
        <v>49</v>
      </c>
      <c r="D10" s="135">
        <v>49</v>
      </c>
      <c r="E10" s="135">
        <v>0</v>
      </c>
      <c r="F10" s="135">
        <v>6</v>
      </c>
      <c r="G10" s="135">
        <v>43</v>
      </c>
      <c r="H10" s="89">
        <v>619</v>
      </c>
      <c r="I10" s="78">
        <f t="shared" si="1"/>
        <v>48</v>
      </c>
      <c r="J10" s="135">
        <v>48</v>
      </c>
      <c r="K10" s="135">
        <v>0</v>
      </c>
      <c r="L10" s="135">
        <v>3</v>
      </c>
      <c r="M10" s="135">
        <v>45</v>
      </c>
      <c r="N10" s="89">
        <v>575</v>
      </c>
      <c r="O10" s="78">
        <f t="shared" si="2"/>
        <v>45</v>
      </c>
      <c r="P10" s="135">
        <v>45</v>
      </c>
      <c r="Q10" s="135">
        <v>0</v>
      </c>
      <c r="R10" s="135">
        <v>3</v>
      </c>
      <c r="S10" s="135">
        <v>42</v>
      </c>
      <c r="T10" s="89">
        <v>510</v>
      </c>
      <c r="U10" s="78">
        <f t="shared" si="3"/>
        <v>46</v>
      </c>
      <c r="V10" s="135">
        <v>46</v>
      </c>
      <c r="W10" s="135">
        <v>0</v>
      </c>
      <c r="X10" s="135">
        <v>0</v>
      </c>
      <c r="Y10" s="135">
        <v>46</v>
      </c>
      <c r="Z10" s="89">
        <v>505</v>
      </c>
      <c r="AA10" s="78">
        <f t="shared" si="4"/>
        <v>46</v>
      </c>
      <c r="AB10" s="135">
        <v>46</v>
      </c>
      <c r="AC10" s="135">
        <v>0</v>
      </c>
      <c r="AD10" s="135">
        <v>0</v>
      </c>
      <c r="AE10" s="135">
        <v>46</v>
      </c>
      <c r="AF10" s="89">
        <v>483</v>
      </c>
    </row>
    <row r="11" spans="1:32" ht="69" customHeight="1">
      <c r="A11" s="53"/>
      <c r="B11" s="54" t="s">
        <v>39</v>
      </c>
      <c r="C11" s="78">
        <f t="shared" si="0"/>
        <v>189</v>
      </c>
      <c r="D11" s="88">
        <v>188</v>
      </c>
      <c r="E11" s="85">
        <v>1</v>
      </c>
      <c r="F11" s="85">
        <v>5</v>
      </c>
      <c r="G11" s="86">
        <v>184</v>
      </c>
      <c r="H11" s="87">
        <v>941</v>
      </c>
      <c r="I11" s="78">
        <f t="shared" si="1"/>
        <v>175</v>
      </c>
      <c r="J11" s="88">
        <v>174</v>
      </c>
      <c r="K11" s="85">
        <v>1</v>
      </c>
      <c r="L11" s="85">
        <v>5</v>
      </c>
      <c r="M11" s="86">
        <v>170</v>
      </c>
      <c r="N11" s="87">
        <v>928</v>
      </c>
      <c r="O11" s="78">
        <f t="shared" si="2"/>
        <v>148</v>
      </c>
      <c r="P11" s="88">
        <v>147</v>
      </c>
      <c r="Q11" s="85">
        <v>1</v>
      </c>
      <c r="R11" s="85">
        <v>3</v>
      </c>
      <c r="S11" s="86">
        <v>145</v>
      </c>
      <c r="T11" s="87">
        <v>886</v>
      </c>
      <c r="U11" s="78">
        <f t="shared" si="3"/>
        <v>129</v>
      </c>
      <c r="V11" s="88">
        <v>128</v>
      </c>
      <c r="W11" s="85">
        <v>1</v>
      </c>
      <c r="X11" s="85">
        <v>3</v>
      </c>
      <c r="Y11" s="86">
        <v>126</v>
      </c>
      <c r="Z11" s="87">
        <v>808</v>
      </c>
      <c r="AA11" s="78">
        <f t="shared" si="4"/>
        <v>126</v>
      </c>
      <c r="AB11" s="88">
        <v>125</v>
      </c>
      <c r="AC11" s="85">
        <v>1</v>
      </c>
      <c r="AD11" s="85">
        <v>4</v>
      </c>
      <c r="AE11" s="86">
        <v>122</v>
      </c>
      <c r="AF11" s="87">
        <v>774</v>
      </c>
    </row>
    <row r="12" spans="1:32" ht="69" customHeight="1">
      <c r="A12" s="53"/>
      <c r="B12" s="54" t="s">
        <v>40</v>
      </c>
      <c r="C12" s="78">
        <f t="shared" si="0"/>
        <v>17</v>
      </c>
      <c r="D12" s="88">
        <v>16</v>
      </c>
      <c r="E12" s="85">
        <v>1</v>
      </c>
      <c r="F12" s="85">
        <v>1</v>
      </c>
      <c r="G12" s="86">
        <v>16</v>
      </c>
      <c r="H12" s="87">
        <v>1</v>
      </c>
      <c r="I12" s="78">
        <f t="shared" si="1"/>
        <v>17</v>
      </c>
      <c r="J12" s="88">
        <v>16</v>
      </c>
      <c r="K12" s="85">
        <v>1</v>
      </c>
      <c r="L12" s="85">
        <v>1</v>
      </c>
      <c r="M12" s="86">
        <v>16</v>
      </c>
      <c r="N12" s="87">
        <v>0</v>
      </c>
      <c r="O12" s="78">
        <f t="shared" si="2"/>
        <v>14</v>
      </c>
      <c r="P12" s="88">
        <v>14</v>
      </c>
      <c r="Q12" s="85">
        <v>0</v>
      </c>
      <c r="R12" s="85">
        <v>1</v>
      </c>
      <c r="S12" s="86">
        <v>13</v>
      </c>
      <c r="T12" s="87">
        <v>1</v>
      </c>
      <c r="U12" s="78">
        <f t="shared" si="3"/>
        <v>16</v>
      </c>
      <c r="V12" s="88">
        <v>15</v>
      </c>
      <c r="W12" s="85">
        <v>1</v>
      </c>
      <c r="X12" s="85">
        <v>1</v>
      </c>
      <c r="Y12" s="86">
        <v>15</v>
      </c>
      <c r="Z12" s="87">
        <v>1</v>
      </c>
      <c r="AA12" s="78">
        <f t="shared" si="4"/>
        <v>14</v>
      </c>
      <c r="AB12" s="88">
        <v>13</v>
      </c>
      <c r="AC12" s="85">
        <v>1</v>
      </c>
      <c r="AD12" s="85">
        <v>1</v>
      </c>
      <c r="AE12" s="86">
        <v>13</v>
      </c>
      <c r="AF12" s="87">
        <v>1</v>
      </c>
    </row>
    <row r="13" spans="1:32" ht="69" customHeight="1">
      <c r="A13" s="53"/>
      <c r="B13" s="54" t="s">
        <v>52</v>
      </c>
      <c r="C13" s="78">
        <f t="shared" si="0"/>
        <v>94</v>
      </c>
      <c r="D13" s="88">
        <v>93</v>
      </c>
      <c r="E13" s="85">
        <v>1</v>
      </c>
      <c r="F13" s="85">
        <v>10</v>
      </c>
      <c r="G13" s="86">
        <v>84</v>
      </c>
      <c r="H13" s="87">
        <v>138</v>
      </c>
      <c r="I13" s="78">
        <f t="shared" si="1"/>
        <v>101</v>
      </c>
      <c r="J13" s="88">
        <v>100</v>
      </c>
      <c r="K13" s="85">
        <v>1</v>
      </c>
      <c r="L13" s="85">
        <v>11</v>
      </c>
      <c r="M13" s="86">
        <v>90</v>
      </c>
      <c r="N13" s="87">
        <v>149</v>
      </c>
      <c r="O13" s="78">
        <f t="shared" si="2"/>
        <v>157</v>
      </c>
      <c r="P13" s="88">
        <v>156</v>
      </c>
      <c r="Q13" s="85">
        <v>1</v>
      </c>
      <c r="R13" s="85">
        <v>25</v>
      </c>
      <c r="S13" s="86">
        <v>132</v>
      </c>
      <c r="T13" s="87">
        <v>187</v>
      </c>
      <c r="U13" s="78">
        <f t="shared" si="3"/>
        <v>334</v>
      </c>
      <c r="V13" s="88">
        <v>333</v>
      </c>
      <c r="W13" s="85">
        <v>1</v>
      </c>
      <c r="X13" s="85">
        <v>53</v>
      </c>
      <c r="Y13" s="86">
        <v>281</v>
      </c>
      <c r="Z13" s="87">
        <v>336</v>
      </c>
      <c r="AA13" s="78">
        <f t="shared" si="4"/>
        <v>338</v>
      </c>
      <c r="AB13" s="88">
        <v>337</v>
      </c>
      <c r="AC13" s="85">
        <v>1</v>
      </c>
      <c r="AD13" s="85">
        <v>54</v>
      </c>
      <c r="AE13" s="86">
        <v>284</v>
      </c>
      <c r="AF13" s="87">
        <v>317</v>
      </c>
    </row>
    <row r="14" spans="1:32" ht="69" customHeight="1">
      <c r="A14" s="53"/>
      <c r="B14" s="54" t="s">
        <v>41</v>
      </c>
      <c r="C14" s="78">
        <f t="shared" si="0"/>
        <v>1380</v>
      </c>
      <c r="D14" s="88">
        <v>1172</v>
      </c>
      <c r="E14" s="85">
        <v>208</v>
      </c>
      <c r="F14" s="85">
        <v>210</v>
      </c>
      <c r="G14" s="86">
        <v>1170</v>
      </c>
      <c r="H14" s="89" t="s">
        <v>72</v>
      </c>
      <c r="I14" s="78">
        <f t="shared" si="1"/>
        <v>1315</v>
      </c>
      <c r="J14" s="88">
        <v>1122</v>
      </c>
      <c r="K14" s="85">
        <v>193</v>
      </c>
      <c r="L14" s="85">
        <v>196</v>
      </c>
      <c r="M14" s="86">
        <v>1119</v>
      </c>
      <c r="N14" s="89" t="s">
        <v>90</v>
      </c>
      <c r="O14" s="78">
        <f t="shared" si="2"/>
        <v>1253</v>
      </c>
      <c r="P14" s="88">
        <v>1041</v>
      </c>
      <c r="Q14" s="85">
        <v>212</v>
      </c>
      <c r="R14" s="85">
        <v>187</v>
      </c>
      <c r="S14" s="86">
        <v>1066</v>
      </c>
      <c r="T14" s="89" t="s">
        <v>73</v>
      </c>
      <c r="U14" s="78">
        <f t="shared" si="3"/>
        <v>1221</v>
      </c>
      <c r="V14" s="88">
        <v>1039</v>
      </c>
      <c r="W14" s="85">
        <v>182</v>
      </c>
      <c r="X14" s="85">
        <v>182</v>
      </c>
      <c r="Y14" s="86">
        <v>1039</v>
      </c>
      <c r="Z14" s="89" t="s">
        <v>106</v>
      </c>
      <c r="AA14" s="78">
        <f t="shared" si="4"/>
        <v>1113</v>
      </c>
      <c r="AB14" s="88">
        <v>948</v>
      </c>
      <c r="AC14" s="85">
        <v>165</v>
      </c>
      <c r="AD14" s="85">
        <v>165</v>
      </c>
      <c r="AE14" s="86">
        <v>948</v>
      </c>
      <c r="AF14" s="89" t="s">
        <v>106</v>
      </c>
    </row>
    <row r="15" spans="1:32" ht="69" customHeight="1">
      <c r="A15" s="53"/>
      <c r="B15" s="54" t="s">
        <v>42</v>
      </c>
      <c r="C15" s="78">
        <f t="shared" si="0"/>
        <v>94</v>
      </c>
      <c r="D15" s="88">
        <v>94</v>
      </c>
      <c r="E15" s="85">
        <v>0</v>
      </c>
      <c r="F15" s="90">
        <v>1</v>
      </c>
      <c r="G15" s="123">
        <v>93</v>
      </c>
      <c r="H15" s="89">
        <v>11</v>
      </c>
      <c r="I15" s="78">
        <f t="shared" si="1"/>
        <v>94</v>
      </c>
      <c r="J15" s="88">
        <v>94</v>
      </c>
      <c r="K15" s="85">
        <v>0</v>
      </c>
      <c r="L15" s="90">
        <v>2</v>
      </c>
      <c r="M15" s="123">
        <v>92</v>
      </c>
      <c r="N15" s="89">
        <v>11</v>
      </c>
      <c r="O15" s="78">
        <f t="shared" si="2"/>
        <v>98</v>
      </c>
      <c r="P15" s="88">
        <v>98</v>
      </c>
      <c r="Q15" s="85">
        <v>0</v>
      </c>
      <c r="R15" s="90">
        <v>2</v>
      </c>
      <c r="S15" s="123">
        <v>96</v>
      </c>
      <c r="T15" s="89">
        <v>11</v>
      </c>
      <c r="U15" s="78">
        <f t="shared" si="3"/>
        <v>92</v>
      </c>
      <c r="V15" s="88">
        <v>92</v>
      </c>
      <c r="W15" s="85">
        <v>0</v>
      </c>
      <c r="X15" s="90">
        <v>2</v>
      </c>
      <c r="Y15" s="123">
        <v>90</v>
      </c>
      <c r="Z15" s="89">
        <v>11</v>
      </c>
      <c r="AA15" s="78">
        <f t="shared" si="4"/>
        <v>279</v>
      </c>
      <c r="AB15" s="88">
        <v>279</v>
      </c>
      <c r="AC15" s="85">
        <v>0</v>
      </c>
      <c r="AD15" s="90">
        <v>40</v>
      </c>
      <c r="AE15" s="123">
        <v>239</v>
      </c>
      <c r="AF15" s="89">
        <v>237</v>
      </c>
    </row>
    <row r="16" spans="1:32" ht="69" customHeight="1">
      <c r="A16" s="53"/>
      <c r="B16" s="54" t="s">
        <v>43</v>
      </c>
      <c r="C16" s="78">
        <f t="shared" si="0"/>
        <v>250</v>
      </c>
      <c r="D16" s="88">
        <v>249</v>
      </c>
      <c r="E16" s="85">
        <v>1</v>
      </c>
      <c r="F16" s="85">
        <v>20</v>
      </c>
      <c r="G16" s="137">
        <v>230</v>
      </c>
      <c r="H16" s="138">
        <v>172</v>
      </c>
      <c r="I16" s="78">
        <f t="shared" si="1"/>
        <v>251</v>
      </c>
      <c r="J16" s="88">
        <v>250</v>
      </c>
      <c r="K16" s="85">
        <v>1</v>
      </c>
      <c r="L16" s="85">
        <v>20</v>
      </c>
      <c r="M16" s="137">
        <v>231</v>
      </c>
      <c r="N16" s="138">
        <v>188</v>
      </c>
      <c r="O16" s="78">
        <f t="shared" si="2"/>
        <v>262</v>
      </c>
      <c r="P16" s="88">
        <v>261</v>
      </c>
      <c r="Q16" s="85">
        <v>1</v>
      </c>
      <c r="R16" s="85">
        <v>21</v>
      </c>
      <c r="S16" s="137">
        <v>241</v>
      </c>
      <c r="T16" s="138">
        <v>562</v>
      </c>
      <c r="U16" s="78">
        <f t="shared" si="3"/>
        <v>277</v>
      </c>
      <c r="V16" s="88">
        <v>276</v>
      </c>
      <c r="W16" s="85">
        <v>1</v>
      </c>
      <c r="X16" s="85">
        <v>30</v>
      </c>
      <c r="Y16" s="137">
        <v>247</v>
      </c>
      <c r="Z16" s="138">
        <v>585</v>
      </c>
      <c r="AA16" s="78">
        <f t="shared" si="4"/>
        <v>268</v>
      </c>
      <c r="AB16" s="88">
        <v>267</v>
      </c>
      <c r="AC16" s="85">
        <v>1</v>
      </c>
      <c r="AD16" s="85">
        <v>23</v>
      </c>
      <c r="AE16" s="137">
        <v>245</v>
      </c>
      <c r="AF16" s="138">
        <v>582</v>
      </c>
    </row>
    <row r="17" spans="1:32" ht="69" customHeight="1">
      <c r="A17" s="53"/>
      <c r="B17" s="54" t="s">
        <v>53</v>
      </c>
      <c r="C17" s="78">
        <f t="shared" si="0"/>
        <v>65</v>
      </c>
      <c r="D17" s="88">
        <v>64</v>
      </c>
      <c r="E17" s="90">
        <v>1</v>
      </c>
      <c r="F17" s="85">
        <v>1</v>
      </c>
      <c r="G17" s="86">
        <v>64</v>
      </c>
      <c r="H17" s="89">
        <v>620</v>
      </c>
      <c r="I17" s="78">
        <f t="shared" si="1"/>
        <v>67</v>
      </c>
      <c r="J17" s="88">
        <v>66</v>
      </c>
      <c r="K17" s="90">
        <v>1</v>
      </c>
      <c r="L17" s="85">
        <v>2</v>
      </c>
      <c r="M17" s="86">
        <v>65</v>
      </c>
      <c r="N17" s="89">
        <v>1071</v>
      </c>
      <c r="O17" s="78">
        <f t="shared" si="2"/>
        <v>67</v>
      </c>
      <c r="P17" s="88">
        <v>66</v>
      </c>
      <c r="Q17" s="90">
        <v>1</v>
      </c>
      <c r="R17" s="85">
        <v>2</v>
      </c>
      <c r="S17" s="86">
        <v>65</v>
      </c>
      <c r="T17" s="89">
        <v>654</v>
      </c>
      <c r="U17" s="78">
        <f t="shared" si="3"/>
        <v>524</v>
      </c>
      <c r="V17" s="88">
        <v>523</v>
      </c>
      <c r="W17" s="90">
        <v>1</v>
      </c>
      <c r="X17" s="85">
        <v>29</v>
      </c>
      <c r="Y17" s="86">
        <v>495</v>
      </c>
      <c r="Z17" s="89">
        <v>618</v>
      </c>
      <c r="AA17" s="78">
        <f t="shared" si="4"/>
        <v>1269</v>
      </c>
      <c r="AB17" s="88">
        <v>1268</v>
      </c>
      <c r="AC17" s="90">
        <v>1</v>
      </c>
      <c r="AD17" s="85">
        <v>56</v>
      </c>
      <c r="AE17" s="86">
        <v>1213</v>
      </c>
      <c r="AF17" s="89">
        <v>1276</v>
      </c>
    </row>
    <row r="18" spans="1:32" ht="69" customHeight="1">
      <c r="A18" s="53"/>
      <c r="B18" s="54" t="s">
        <v>79</v>
      </c>
      <c r="C18" s="78">
        <f t="shared" si="0"/>
        <v>751</v>
      </c>
      <c r="D18" s="139">
        <v>747</v>
      </c>
      <c r="E18" s="140">
        <v>4</v>
      </c>
      <c r="F18" s="141">
        <v>10</v>
      </c>
      <c r="G18" s="137">
        <v>741</v>
      </c>
      <c r="H18" s="142">
        <v>497</v>
      </c>
      <c r="I18" s="78">
        <f t="shared" si="1"/>
        <v>707</v>
      </c>
      <c r="J18" s="139">
        <v>704</v>
      </c>
      <c r="K18" s="140">
        <v>3</v>
      </c>
      <c r="L18" s="141">
        <v>28</v>
      </c>
      <c r="M18" s="137">
        <v>679</v>
      </c>
      <c r="N18" s="142">
        <v>450</v>
      </c>
      <c r="O18" s="78">
        <f t="shared" si="2"/>
        <v>646</v>
      </c>
      <c r="P18" s="139">
        <v>642</v>
      </c>
      <c r="Q18" s="140">
        <v>4</v>
      </c>
      <c r="R18" s="141">
        <v>11</v>
      </c>
      <c r="S18" s="137">
        <v>635</v>
      </c>
      <c r="T18" s="142">
        <v>391</v>
      </c>
      <c r="U18" s="78">
        <f t="shared" si="3"/>
        <v>573</v>
      </c>
      <c r="V18" s="139">
        <v>570</v>
      </c>
      <c r="W18" s="140">
        <v>3</v>
      </c>
      <c r="X18" s="141">
        <v>11</v>
      </c>
      <c r="Y18" s="137">
        <v>562</v>
      </c>
      <c r="Z18" s="142">
        <v>377</v>
      </c>
      <c r="AA18" s="78">
        <f t="shared" si="4"/>
        <v>582</v>
      </c>
      <c r="AB18" s="139">
        <v>578</v>
      </c>
      <c r="AC18" s="140">
        <v>4</v>
      </c>
      <c r="AD18" s="141">
        <v>13</v>
      </c>
      <c r="AE18" s="137">
        <v>569</v>
      </c>
      <c r="AF18" s="142">
        <v>384</v>
      </c>
    </row>
    <row r="19" spans="1:32" ht="69" customHeight="1" thickBot="1">
      <c r="A19" s="53"/>
      <c r="B19" s="55" t="s">
        <v>44</v>
      </c>
      <c r="C19" s="80">
        <f t="shared" si="0"/>
        <v>386</v>
      </c>
      <c r="D19" s="143">
        <v>331</v>
      </c>
      <c r="E19" s="91">
        <v>55</v>
      </c>
      <c r="F19" s="91">
        <v>48</v>
      </c>
      <c r="G19" s="92">
        <v>338</v>
      </c>
      <c r="H19" s="93">
        <v>435</v>
      </c>
      <c r="I19" s="80">
        <f t="shared" si="1"/>
        <v>392</v>
      </c>
      <c r="J19" s="143">
        <v>341</v>
      </c>
      <c r="K19" s="91">
        <v>51</v>
      </c>
      <c r="L19" s="91">
        <v>47</v>
      </c>
      <c r="M19" s="92">
        <v>345</v>
      </c>
      <c r="N19" s="93">
        <v>386</v>
      </c>
      <c r="O19" s="80">
        <f t="shared" si="2"/>
        <v>387</v>
      </c>
      <c r="P19" s="143">
        <v>341</v>
      </c>
      <c r="Q19" s="91">
        <v>46</v>
      </c>
      <c r="R19" s="91">
        <v>49</v>
      </c>
      <c r="S19" s="92">
        <v>338</v>
      </c>
      <c r="T19" s="93">
        <v>379</v>
      </c>
      <c r="U19" s="80">
        <f t="shared" si="3"/>
        <v>370</v>
      </c>
      <c r="V19" s="143">
        <v>326</v>
      </c>
      <c r="W19" s="91">
        <v>44</v>
      </c>
      <c r="X19" s="91">
        <v>46</v>
      </c>
      <c r="Y19" s="92">
        <v>324</v>
      </c>
      <c r="Z19" s="93">
        <v>375</v>
      </c>
      <c r="AA19" s="80">
        <f t="shared" si="4"/>
        <v>396</v>
      </c>
      <c r="AB19" s="143">
        <v>356</v>
      </c>
      <c r="AC19" s="91">
        <v>40</v>
      </c>
      <c r="AD19" s="91">
        <v>28</v>
      </c>
      <c r="AE19" s="92">
        <v>368</v>
      </c>
      <c r="AF19" s="93">
        <v>380</v>
      </c>
    </row>
    <row r="20" spans="1:32" ht="69" customHeight="1" thickBot="1">
      <c r="A20" s="53"/>
      <c r="B20" s="55" t="s">
        <v>54</v>
      </c>
      <c r="C20" s="56">
        <f aca="true" t="shared" si="5" ref="C20:AF20">SUM(C5:C19)</f>
        <v>9566</v>
      </c>
      <c r="D20" s="57">
        <f t="shared" si="5"/>
        <v>8804</v>
      </c>
      <c r="E20" s="57">
        <f t="shared" si="5"/>
        <v>762</v>
      </c>
      <c r="F20" s="57">
        <f t="shared" si="5"/>
        <v>1003</v>
      </c>
      <c r="G20" s="57">
        <f t="shared" si="5"/>
        <v>8563</v>
      </c>
      <c r="H20" s="58">
        <f t="shared" si="5"/>
        <v>11427</v>
      </c>
      <c r="I20" s="81">
        <f t="shared" si="5"/>
        <v>9593</v>
      </c>
      <c r="J20" s="82">
        <f t="shared" si="5"/>
        <v>8763</v>
      </c>
      <c r="K20" s="82">
        <f t="shared" si="5"/>
        <v>830</v>
      </c>
      <c r="L20" s="82">
        <f t="shared" si="5"/>
        <v>1208</v>
      </c>
      <c r="M20" s="82">
        <f t="shared" si="5"/>
        <v>8385</v>
      </c>
      <c r="N20" s="82">
        <f t="shared" si="5"/>
        <v>11867</v>
      </c>
      <c r="O20" s="81">
        <f t="shared" si="5"/>
        <v>9323</v>
      </c>
      <c r="P20" s="82">
        <f t="shared" si="5"/>
        <v>8518</v>
      </c>
      <c r="Q20" s="82">
        <f t="shared" si="5"/>
        <v>805</v>
      </c>
      <c r="R20" s="82">
        <f t="shared" si="5"/>
        <v>1243</v>
      </c>
      <c r="S20" s="82">
        <f t="shared" si="5"/>
        <v>8080</v>
      </c>
      <c r="T20" s="82">
        <f t="shared" si="5"/>
        <v>11310</v>
      </c>
      <c r="U20" s="81">
        <f t="shared" si="5"/>
        <v>9875</v>
      </c>
      <c r="V20" s="82">
        <f t="shared" si="5"/>
        <v>9208</v>
      </c>
      <c r="W20" s="82">
        <f t="shared" si="5"/>
        <v>667</v>
      </c>
      <c r="X20" s="82">
        <f t="shared" si="5"/>
        <v>1282</v>
      </c>
      <c r="Y20" s="82">
        <f t="shared" si="5"/>
        <v>8593</v>
      </c>
      <c r="Z20" s="83">
        <f t="shared" si="5"/>
        <v>10491</v>
      </c>
      <c r="AA20" s="81">
        <f t="shared" si="5"/>
        <v>10568</v>
      </c>
      <c r="AB20" s="82">
        <f t="shared" si="5"/>
        <v>9970</v>
      </c>
      <c r="AC20" s="82">
        <f t="shared" si="5"/>
        <v>598</v>
      </c>
      <c r="AD20" s="82">
        <f t="shared" si="5"/>
        <v>1164</v>
      </c>
      <c r="AE20" s="82">
        <f t="shared" si="5"/>
        <v>9404</v>
      </c>
      <c r="AF20" s="83">
        <f t="shared" si="5"/>
        <v>11281</v>
      </c>
    </row>
    <row r="21" ht="57.75" customHeight="1"/>
  </sheetData>
  <mergeCells count="6">
    <mergeCell ref="K2:N2"/>
    <mergeCell ref="C3:H3"/>
    <mergeCell ref="I3:N3"/>
    <mergeCell ref="AA3:AF3"/>
    <mergeCell ref="O3:T3"/>
    <mergeCell ref="U3:Z3"/>
  </mergeCells>
  <printOptions/>
  <pageMargins left="0.68" right="0.22" top="0.55" bottom="0.31496062992125984" header="0.2755905511811024" footer="0.1968503937007874"/>
  <pageSetup horizontalDpi="240" verticalDpi="24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view="pageBreakPreview" zoomScale="75" zoomScaleNormal="50" zoomScaleSheetLayoutView="75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4" sqref="AF4"/>
    </sheetView>
  </sheetViews>
  <sheetFormatPr defaultColWidth="9.00390625" defaultRowHeight="13.5"/>
  <cols>
    <col min="1" max="1" width="0.74609375" style="45" hidden="1" customWidth="1"/>
    <col min="2" max="3" width="11.625" style="45" customWidth="1"/>
    <col min="4" max="7" width="11.125" style="45" customWidth="1"/>
    <col min="8" max="9" width="11.625" style="45" customWidth="1"/>
    <col min="10" max="13" width="11.125" style="45" customWidth="1"/>
    <col min="14" max="15" width="11.625" style="45" customWidth="1"/>
    <col min="16" max="19" width="11.125" style="45" customWidth="1"/>
    <col min="20" max="21" width="11.625" style="45" customWidth="1"/>
    <col min="22" max="25" width="11.125" style="45" customWidth="1"/>
    <col min="26" max="26" width="11.625" style="45" customWidth="1"/>
    <col min="27" max="28" width="12.50390625" style="45" customWidth="1"/>
    <col min="29" max="29" width="12.00390625" style="45" customWidth="1"/>
    <col min="30" max="30" width="11.375" style="45" customWidth="1"/>
    <col min="31" max="31" width="11.50390625" style="45" customWidth="1"/>
    <col min="32" max="32" width="11.625" style="45" customWidth="1"/>
    <col min="33" max="16384" width="9.00390625" style="45" customWidth="1"/>
  </cols>
  <sheetData>
    <row r="1" spans="1:30" ht="42" customHeight="1" thickBot="1">
      <c r="A1" s="46" t="s">
        <v>62</v>
      </c>
      <c r="B1" s="46" t="s">
        <v>107</v>
      </c>
      <c r="C1" s="59"/>
      <c r="D1" s="59"/>
      <c r="E1" s="59"/>
      <c r="F1" s="59"/>
      <c r="G1" s="59"/>
      <c r="H1" s="59"/>
      <c r="I1" s="60"/>
      <c r="K1" s="192"/>
      <c r="L1" s="192"/>
      <c r="M1" s="192"/>
      <c r="N1" s="192"/>
      <c r="O1" s="60"/>
      <c r="Q1" s="50"/>
      <c r="R1" s="50"/>
      <c r="S1" s="50"/>
      <c r="T1" s="50"/>
      <c r="U1" s="60"/>
      <c r="W1" s="51"/>
      <c r="X1" s="50"/>
      <c r="Y1" s="50"/>
      <c r="Z1" s="50"/>
      <c r="AC1" s="51"/>
      <c r="AD1" s="51" t="s">
        <v>60</v>
      </c>
    </row>
    <row r="2" spans="1:32" s="49" customFormat="1" ht="30" customHeight="1">
      <c r="A2" s="52"/>
      <c r="B2" s="71" t="s">
        <v>1</v>
      </c>
      <c r="C2" s="166" t="s">
        <v>111</v>
      </c>
      <c r="D2" s="167"/>
      <c r="E2" s="167"/>
      <c r="F2" s="167"/>
      <c r="G2" s="167"/>
      <c r="H2" s="168"/>
      <c r="I2" s="166" t="s">
        <v>105</v>
      </c>
      <c r="J2" s="167"/>
      <c r="K2" s="167"/>
      <c r="L2" s="167"/>
      <c r="M2" s="167"/>
      <c r="N2" s="168"/>
      <c r="O2" s="169" t="s">
        <v>112</v>
      </c>
      <c r="P2" s="170"/>
      <c r="Q2" s="170"/>
      <c r="R2" s="170"/>
      <c r="S2" s="170"/>
      <c r="T2" s="171"/>
      <c r="U2" s="169" t="s">
        <v>114</v>
      </c>
      <c r="V2" s="170"/>
      <c r="W2" s="170"/>
      <c r="X2" s="170"/>
      <c r="Y2" s="170"/>
      <c r="Z2" s="171"/>
      <c r="AA2" s="169" t="s">
        <v>119</v>
      </c>
      <c r="AB2" s="170"/>
      <c r="AC2" s="170"/>
      <c r="AD2" s="170"/>
      <c r="AE2" s="170"/>
      <c r="AF2" s="171"/>
    </row>
    <row r="3" spans="1:32" ht="30" customHeight="1" thickBot="1">
      <c r="A3" s="53"/>
      <c r="B3" s="72" t="s">
        <v>71</v>
      </c>
      <c r="C3" s="73" t="s">
        <v>98</v>
      </c>
      <c r="D3" s="74" t="s">
        <v>99</v>
      </c>
      <c r="E3" s="75" t="s">
        <v>100</v>
      </c>
      <c r="F3" s="75" t="s">
        <v>101</v>
      </c>
      <c r="G3" s="76" t="s">
        <v>102</v>
      </c>
      <c r="H3" s="77" t="s">
        <v>103</v>
      </c>
      <c r="I3" s="73" t="s">
        <v>98</v>
      </c>
      <c r="J3" s="74" t="s">
        <v>99</v>
      </c>
      <c r="K3" s="75" t="s">
        <v>100</v>
      </c>
      <c r="L3" s="75" t="s">
        <v>101</v>
      </c>
      <c r="M3" s="76" t="s">
        <v>102</v>
      </c>
      <c r="N3" s="77" t="s">
        <v>103</v>
      </c>
      <c r="O3" s="149" t="s">
        <v>91</v>
      </c>
      <c r="P3" s="150" t="s">
        <v>92</v>
      </c>
      <c r="Q3" s="151" t="s">
        <v>93</v>
      </c>
      <c r="R3" s="151" t="s">
        <v>94</v>
      </c>
      <c r="S3" s="152" t="s">
        <v>95</v>
      </c>
      <c r="T3" s="153" t="s">
        <v>96</v>
      </c>
      <c r="U3" s="149" t="s">
        <v>91</v>
      </c>
      <c r="V3" s="150" t="s">
        <v>92</v>
      </c>
      <c r="W3" s="151" t="s">
        <v>93</v>
      </c>
      <c r="X3" s="151" t="s">
        <v>94</v>
      </c>
      <c r="Y3" s="152" t="s">
        <v>95</v>
      </c>
      <c r="Z3" s="153" t="s">
        <v>96</v>
      </c>
      <c r="AA3" s="149" t="s">
        <v>91</v>
      </c>
      <c r="AB3" s="150" t="s">
        <v>92</v>
      </c>
      <c r="AC3" s="151" t="s">
        <v>93</v>
      </c>
      <c r="AD3" s="151" t="s">
        <v>94</v>
      </c>
      <c r="AE3" s="152" t="s">
        <v>95</v>
      </c>
      <c r="AF3" s="153" t="s">
        <v>96</v>
      </c>
    </row>
    <row r="4" spans="1:32" ht="67.5" customHeight="1">
      <c r="A4" s="53"/>
      <c r="B4" s="54" t="s">
        <v>63</v>
      </c>
      <c r="C4" s="78">
        <f aca="true" t="shared" si="0" ref="C4:C13">SUM(D4:E4)</f>
        <v>16893</v>
      </c>
      <c r="D4" s="84">
        <v>15971</v>
      </c>
      <c r="E4" s="85">
        <v>922</v>
      </c>
      <c r="F4" s="85">
        <v>7482</v>
      </c>
      <c r="G4" s="86">
        <v>9411</v>
      </c>
      <c r="H4" s="87">
        <v>63046</v>
      </c>
      <c r="I4" s="78">
        <f aca="true" t="shared" si="1" ref="I4:I13">SUM(J4:K4)</f>
        <v>17195</v>
      </c>
      <c r="J4" s="84">
        <v>16287</v>
      </c>
      <c r="K4" s="85">
        <v>908</v>
      </c>
      <c r="L4" s="85">
        <v>7531</v>
      </c>
      <c r="M4" s="86">
        <v>9664</v>
      </c>
      <c r="N4" s="87">
        <v>63168</v>
      </c>
      <c r="O4" s="78">
        <f aca="true" t="shared" si="2" ref="O4:O13">SUM(P4:Q4)</f>
        <v>16923</v>
      </c>
      <c r="P4" s="84">
        <v>16020</v>
      </c>
      <c r="Q4" s="85">
        <v>903</v>
      </c>
      <c r="R4" s="85">
        <v>7469</v>
      </c>
      <c r="S4" s="86">
        <v>9454</v>
      </c>
      <c r="T4" s="87">
        <v>63325</v>
      </c>
      <c r="U4" s="78">
        <f>SUM(V4:W4)</f>
        <v>16535</v>
      </c>
      <c r="V4" s="84">
        <v>15596</v>
      </c>
      <c r="W4" s="85">
        <v>939</v>
      </c>
      <c r="X4" s="85">
        <v>7362</v>
      </c>
      <c r="Y4" s="86">
        <v>9173</v>
      </c>
      <c r="Z4" s="87">
        <v>63040</v>
      </c>
      <c r="AA4" s="78">
        <f>SUM(AB4:AC4)</f>
        <v>18186</v>
      </c>
      <c r="AB4" s="84">
        <v>16996</v>
      </c>
      <c r="AC4" s="85">
        <v>1190</v>
      </c>
      <c r="AD4" s="85">
        <v>8097</v>
      </c>
      <c r="AE4" s="86">
        <v>10089</v>
      </c>
      <c r="AF4" s="87">
        <v>80550</v>
      </c>
    </row>
    <row r="5" spans="1:32" ht="67.5" customHeight="1">
      <c r="A5" s="53"/>
      <c r="B5" s="54" t="s">
        <v>55</v>
      </c>
      <c r="C5" s="78">
        <f t="shared" si="0"/>
        <v>471</v>
      </c>
      <c r="D5" s="88">
        <v>437</v>
      </c>
      <c r="E5" s="85">
        <v>34</v>
      </c>
      <c r="F5" s="85">
        <v>67</v>
      </c>
      <c r="G5" s="86">
        <v>404</v>
      </c>
      <c r="H5" s="87">
        <v>825</v>
      </c>
      <c r="I5" s="78">
        <f t="shared" si="1"/>
        <v>462</v>
      </c>
      <c r="J5" s="88">
        <v>433</v>
      </c>
      <c r="K5" s="85">
        <v>29</v>
      </c>
      <c r="L5" s="85">
        <v>63</v>
      </c>
      <c r="M5" s="86">
        <v>399</v>
      </c>
      <c r="N5" s="87">
        <v>798</v>
      </c>
      <c r="O5" s="78">
        <f t="shared" si="2"/>
        <v>462</v>
      </c>
      <c r="P5" s="88">
        <v>433</v>
      </c>
      <c r="Q5" s="85">
        <v>29</v>
      </c>
      <c r="R5" s="85">
        <v>63</v>
      </c>
      <c r="S5" s="86">
        <v>399</v>
      </c>
      <c r="T5" s="87">
        <v>798</v>
      </c>
      <c r="U5" s="78">
        <f>SUM(V5:W5)</f>
        <v>462</v>
      </c>
      <c r="V5" s="88">
        <v>433</v>
      </c>
      <c r="W5" s="85">
        <v>29</v>
      </c>
      <c r="X5" s="85">
        <v>63</v>
      </c>
      <c r="Y5" s="86">
        <v>399</v>
      </c>
      <c r="Z5" s="87">
        <v>798</v>
      </c>
      <c r="AA5" s="78">
        <f>SUM(AB5:AC5)</f>
        <v>463</v>
      </c>
      <c r="AB5" s="88">
        <v>433</v>
      </c>
      <c r="AC5" s="85">
        <v>30</v>
      </c>
      <c r="AD5" s="85">
        <v>63</v>
      </c>
      <c r="AE5" s="86">
        <v>400</v>
      </c>
      <c r="AF5" s="87">
        <v>799</v>
      </c>
    </row>
    <row r="6" spans="1:32" ht="67.5" customHeight="1">
      <c r="A6" s="53"/>
      <c r="B6" s="54" t="s">
        <v>45</v>
      </c>
      <c r="C6" s="78">
        <f t="shared" si="0"/>
        <v>2035</v>
      </c>
      <c r="D6" s="88">
        <v>2025</v>
      </c>
      <c r="E6" s="85">
        <v>10</v>
      </c>
      <c r="F6" s="85">
        <v>747</v>
      </c>
      <c r="G6" s="86">
        <v>1288</v>
      </c>
      <c r="H6" s="87">
        <v>883</v>
      </c>
      <c r="I6" s="78">
        <f t="shared" si="1"/>
        <v>2017</v>
      </c>
      <c r="J6" s="88">
        <v>2007</v>
      </c>
      <c r="K6" s="85">
        <v>10</v>
      </c>
      <c r="L6" s="85">
        <v>744</v>
      </c>
      <c r="M6" s="86">
        <v>1273</v>
      </c>
      <c r="N6" s="87">
        <v>876</v>
      </c>
      <c r="O6" s="78">
        <f t="shared" si="2"/>
        <v>1940</v>
      </c>
      <c r="P6" s="88">
        <v>1932</v>
      </c>
      <c r="Q6" s="85">
        <v>8</v>
      </c>
      <c r="R6" s="85">
        <v>733</v>
      </c>
      <c r="S6" s="86">
        <v>1207</v>
      </c>
      <c r="T6" s="87">
        <v>724</v>
      </c>
      <c r="U6" s="78">
        <f>SUM(V6:W6)</f>
        <v>1998</v>
      </c>
      <c r="V6" s="88">
        <v>1986</v>
      </c>
      <c r="W6" s="85">
        <v>12</v>
      </c>
      <c r="X6" s="85">
        <v>763</v>
      </c>
      <c r="Y6" s="86">
        <v>1235</v>
      </c>
      <c r="Z6" s="87">
        <v>837</v>
      </c>
      <c r="AA6" s="78">
        <f>SUM(AB6:AC6)</f>
        <v>1689</v>
      </c>
      <c r="AB6" s="88">
        <v>1682</v>
      </c>
      <c r="AC6" s="85">
        <v>7</v>
      </c>
      <c r="AD6" s="85">
        <v>604</v>
      </c>
      <c r="AE6" s="86">
        <v>1085</v>
      </c>
      <c r="AF6" s="87">
        <v>781</v>
      </c>
    </row>
    <row r="7" spans="1:32" ht="67.5" customHeight="1">
      <c r="A7" s="53"/>
      <c r="B7" s="54" t="s">
        <v>46</v>
      </c>
      <c r="C7" s="78">
        <f t="shared" si="0"/>
        <v>149</v>
      </c>
      <c r="D7" s="88">
        <v>149</v>
      </c>
      <c r="E7" s="85">
        <v>0</v>
      </c>
      <c r="F7" s="85">
        <v>0</v>
      </c>
      <c r="G7" s="86">
        <v>149</v>
      </c>
      <c r="H7" s="89" t="s">
        <v>72</v>
      </c>
      <c r="I7" s="78">
        <f t="shared" si="1"/>
        <v>145</v>
      </c>
      <c r="J7" s="88">
        <v>145</v>
      </c>
      <c r="K7" s="85">
        <v>0</v>
      </c>
      <c r="L7" s="85">
        <v>0</v>
      </c>
      <c r="M7" s="86">
        <v>145</v>
      </c>
      <c r="N7" s="89" t="s">
        <v>73</v>
      </c>
      <c r="O7" s="78">
        <f t="shared" si="2"/>
        <v>146</v>
      </c>
      <c r="P7" s="88">
        <v>146</v>
      </c>
      <c r="Q7" s="85">
        <v>0</v>
      </c>
      <c r="R7" s="85">
        <v>0</v>
      </c>
      <c r="S7" s="86">
        <v>146</v>
      </c>
      <c r="T7" s="89" t="s">
        <v>73</v>
      </c>
      <c r="U7" s="78">
        <f aca="true" t="shared" si="3" ref="U7:U12">SUM(V7:W7)</f>
        <v>46</v>
      </c>
      <c r="V7" s="88">
        <v>46</v>
      </c>
      <c r="W7" s="85">
        <v>0</v>
      </c>
      <c r="X7" s="85">
        <v>0</v>
      </c>
      <c r="Y7" s="86">
        <v>46</v>
      </c>
      <c r="Z7" s="89" t="s">
        <v>73</v>
      </c>
      <c r="AA7" s="78">
        <f aca="true" t="shared" si="4" ref="AA7:AA15">SUM(AB7:AC7)</f>
        <v>48</v>
      </c>
      <c r="AB7" s="88">
        <v>48</v>
      </c>
      <c r="AC7" s="85">
        <v>0</v>
      </c>
      <c r="AD7" s="85">
        <v>0</v>
      </c>
      <c r="AE7" s="86">
        <v>48</v>
      </c>
      <c r="AF7" s="89" t="s">
        <v>73</v>
      </c>
    </row>
    <row r="8" spans="1:32" ht="67.5" customHeight="1">
      <c r="A8" s="53"/>
      <c r="B8" s="54" t="s">
        <v>47</v>
      </c>
      <c r="C8" s="78">
        <f t="shared" si="0"/>
        <v>522</v>
      </c>
      <c r="D8" s="88">
        <v>491</v>
      </c>
      <c r="E8" s="85">
        <v>31</v>
      </c>
      <c r="F8" s="85">
        <v>15</v>
      </c>
      <c r="G8" s="86">
        <v>507</v>
      </c>
      <c r="H8" s="89" t="s">
        <v>72</v>
      </c>
      <c r="I8" s="78">
        <f t="shared" si="1"/>
        <v>509</v>
      </c>
      <c r="J8" s="88">
        <v>480</v>
      </c>
      <c r="K8" s="85">
        <v>29</v>
      </c>
      <c r="L8" s="85">
        <v>21</v>
      </c>
      <c r="M8" s="86">
        <v>488</v>
      </c>
      <c r="N8" s="89" t="s">
        <v>73</v>
      </c>
      <c r="O8" s="78">
        <f t="shared" si="2"/>
        <v>456</v>
      </c>
      <c r="P8" s="88">
        <v>425</v>
      </c>
      <c r="Q8" s="85">
        <v>31</v>
      </c>
      <c r="R8" s="85">
        <v>14</v>
      </c>
      <c r="S8" s="86">
        <v>442</v>
      </c>
      <c r="T8" s="89" t="s">
        <v>73</v>
      </c>
      <c r="U8" s="78">
        <f t="shared" si="3"/>
        <v>565</v>
      </c>
      <c r="V8" s="88">
        <v>539</v>
      </c>
      <c r="W8" s="85">
        <v>26</v>
      </c>
      <c r="X8" s="85">
        <v>20</v>
      </c>
      <c r="Y8" s="86">
        <v>545</v>
      </c>
      <c r="Z8" s="89" t="s">
        <v>106</v>
      </c>
      <c r="AA8" s="78">
        <f t="shared" si="4"/>
        <v>498</v>
      </c>
      <c r="AB8" s="88">
        <v>476</v>
      </c>
      <c r="AC8" s="85">
        <v>22</v>
      </c>
      <c r="AD8" s="85">
        <v>18</v>
      </c>
      <c r="AE8" s="86">
        <v>480</v>
      </c>
      <c r="AF8" s="89" t="s">
        <v>106</v>
      </c>
    </row>
    <row r="9" spans="1:32" ht="67.5" customHeight="1">
      <c r="A9" s="53"/>
      <c r="B9" s="54" t="s">
        <v>49</v>
      </c>
      <c r="C9" s="78">
        <f t="shared" si="0"/>
        <v>37</v>
      </c>
      <c r="D9" s="88">
        <v>37</v>
      </c>
      <c r="E9" s="85">
        <v>0</v>
      </c>
      <c r="F9" s="85">
        <v>0</v>
      </c>
      <c r="G9" s="86">
        <v>37</v>
      </c>
      <c r="H9" s="89" t="s">
        <v>72</v>
      </c>
      <c r="I9" s="78">
        <f t="shared" si="1"/>
        <v>40</v>
      </c>
      <c r="J9" s="88">
        <v>40</v>
      </c>
      <c r="K9" s="85">
        <v>0</v>
      </c>
      <c r="L9" s="85">
        <v>0</v>
      </c>
      <c r="M9" s="86">
        <v>40</v>
      </c>
      <c r="N9" s="89" t="s">
        <v>73</v>
      </c>
      <c r="O9" s="78">
        <f t="shared" si="2"/>
        <v>52</v>
      </c>
      <c r="P9" s="88">
        <v>52</v>
      </c>
      <c r="Q9" s="85">
        <v>0</v>
      </c>
      <c r="R9" s="85">
        <v>0</v>
      </c>
      <c r="S9" s="86">
        <v>52</v>
      </c>
      <c r="T9" s="89" t="s">
        <v>73</v>
      </c>
      <c r="U9" s="78">
        <f t="shared" si="3"/>
        <v>40</v>
      </c>
      <c r="V9" s="88">
        <v>40</v>
      </c>
      <c r="W9" s="85">
        <v>0</v>
      </c>
      <c r="X9" s="85">
        <v>0</v>
      </c>
      <c r="Y9" s="86">
        <v>40</v>
      </c>
      <c r="Z9" s="89" t="s">
        <v>106</v>
      </c>
      <c r="AA9" s="78">
        <f t="shared" si="4"/>
        <v>29</v>
      </c>
      <c r="AB9" s="88">
        <v>29</v>
      </c>
      <c r="AC9" s="85">
        <v>0</v>
      </c>
      <c r="AD9" s="85">
        <v>0</v>
      </c>
      <c r="AE9" s="86">
        <v>29</v>
      </c>
      <c r="AF9" s="89" t="s">
        <v>106</v>
      </c>
    </row>
    <row r="10" spans="1:32" ht="67.5" customHeight="1">
      <c r="A10" s="53"/>
      <c r="B10" s="54" t="s">
        <v>56</v>
      </c>
      <c r="C10" s="78">
        <f t="shared" si="0"/>
        <v>301</v>
      </c>
      <c r="D10" s="88">
        <v>293</v>
      </c>
      <c r="E10" s="85">
        <v>8</v>
      </c>
      <c r="F10" s="85">
        <v>31</v>
      </c>
      <c r="G10" s="86">
        <v>270</v>
      </c>
      <c r="H10" s="89">
        <v>643</v>
      </c>
      <c r="I10" s="78">
        <f t="shared" si="1"/>
        <v>287</v>
      </c>
      <c r="J10" s="88">
        <v>278</v>
      </c>
      <c r="K10" s="85">
        <v>9</v>
      </c>
      <c r="L10" s="85">
        <v>1</v>
      </c>
      <c r="M10" s="86">
        <v>286</v>
      </c>
      <c r="N10" s="89">
        <v>499</v>
      </c>
      <c r="O10" s="78">
        <f t="shared" si="2"/>
        <v>285</v>
      </c>
      <c r="P10" s="88">
        <v>277</v>
      </c>
      <c r="Q10" s="85">
        <v>8</v>
      </c>
      <c r="R10" s="85">
        <v>1</v>
      </c>
      <c r="S10" s="86">
        <v>284</v>
      </c>
      <c r="T10" s="89">
        <v>489</v>
      </c>
      <c r="U10" s="78">
        <f t="shared" si="3"/>
        <v>286</v>
      </c>
      <c r="V10" s="88">
        <v>278</v>
      </c>
      <c r="W10" s="85">
        <v>8</v>
      </c>
      <c r="X10" s="85">
        <v>1</v>
      </c>
      <c r="Y10" s="86">
        <v>285</v>
      </c>
      <c r="Z10" s="89">
        <v>495</v>
      </c>
      <c r="AA10" s="78">
        <f t="shared" si="4"/>
        <v>312</v>
      </c>
      <c r="AB10" s="88">
        <v>303</v>
      </c>
      <c r="AC10" s="85">
        <v>9</v>
      </c>
      <c r="AD10" s="85">
        <v>1</v>
      </c>
      <c r="AE10" s="86">
        <v>311</v>
      </c>
      <c r="AF10" s="89">
        <v>546</v>
      </c>
    </row>
    <row r="11" spans="1:32" ht="67.5" customHeight="1">
      <c r="A11" s="53"/>
      <c r="B11" s="54" t="s">
        <v>48</v>
      </c>
      <c r="C11" s="78">
        <f t="shared" si="0"/>
        <v>188</v>
      </c>
      <c r="D11" s="88">
        <v>188</v>
      </c>
      <c r="E11" s="85">
        <v>0</v>
      </c>
      <c r="F11" s="85">
        <v>0</v>
      </c>
      <c r="G11" s="86">
        <v>188</v>
      </c>
      <c r="H11" s="87">
        <v>19</v>
      </c>
      <c r="I11" s="78">
        <f t="shared" si="1"/>
        <v>190</v>
      </c>
      <c r="J11" s="88">
        <v>190</v>
      </c>
      <c r="K11" s="85">
        <v>0</v>
      </c>
      <c r="L11" s="85">
        <v>0</v>
      </c>
      <c r="M11" s="86">
        <v>190</v>
      </c>
      <c r="N11" s="87">
        <v>19</v>
      </c>
      <c r="O11" s="78">
        <f t="shared" si="2"/>
        <v>195</v>
      </c>
      <c r="P11" s="88">
        <v>195</v>
      </c>
      <c r="Q11" s="85">
        <v>0</v>
      </c>
      <c r="R11" s="85">
        <v>0</v>
      </c>
      <c r="S11" s="86">
        <v>195</v>
      </c>
      <c r="T11" s="87">
        <v>21</v>
      </c>
      <c r="U11" s="78">
        <f t="shared" si="3"/>
        <v>202</v>
      </c>
      <c r="V11" s="88">
        <v>202</v>
      </c>
      <c r="W11" s="85">
        <v>0</v>
      </c>
      <c r="X11" s="85">
        <v>0</v>
      </c>
      <c r="Y11" s="86">
        <v>202</v>
      </c>
      <c r="Z11" s="87">
        <v>20</v>
      </c>
      <c r="AA11" s="78">
        <f t="shared" si="4"/>
        <v>98</v>
      </c>
      <c r="AB11" s="88">
        <v>98</v>
      </c>
      <c r="AC11" s="85">
        <v>0</v>
      </c>
      <c r="AD11" s="85">
        <v>0</v>
      </c>
      <c r="AE11" s="86">
        <v>98</v>
      </c>
      <c r="AF11" s="89" t="s">
        <v>106</v>
      </c>
    </row>
    <row r="12" spans="1:32" ht="67.5" customHeight="1">
      <c r="A12" s="53"/>
      <c r="B12" s="54" t="s">
        <v>50</v>
      </c>
      <c r="C12" s="78">
        <f t="shared" si="0"/>
        <v>258</v>
      </c>
      <c r="D12" s="88">
        <v>258</v>
      </c>
      <c r="E12" s="85">
        <v>0</v>
      </c>
      <c r="F12" s="85">
        <v>26</v>
      </c>
      <c r="G12" s="86">
        <v>232</v>
      </c>
      <c r="H12" s="89" t="s">
        <v>72</v>
      </c>
      <c r="I12" s="78">
        <f t="shared" si="1"/>
        <v>266</v>
      </c>
      <c r="J12" s="88">
        <v>266</v>
      </c>
      <c r="K12" s="85">
        <v>0</v>
      </c>
      <c r="L12" s="85">
        <v>27</v>
      </c>
      <c r="M12" s="86">
        <v>239</v>
      </c>
      <c r="N12" s="89" t="s">
        <v>73</v>
      </c>
      <c r="O12" s="78">
        <f t="shared" si="2"/>
        <v>206</v>
      </c>
      <c r="P12" s="88">
        <v>206</v>
      </c>
      <c r="Q12" s="85">
        <v>0</v>
      </c>
      <c r="R12" s="85">
        <v>21</v>
      </c>
      <c r="S12" s="86">
        <v>185</v>
      </c>
      <c r="T12" s="89" t="s">
        <v>73</v>
      </c>
      <c r="U12" s="78">
        <f t="shared" si="3"/>
        <v>232</v>
      </c>
      <c r="V12" s="88">
        <v>138</v>
      </c>
      <c r="W12" s="85">
        <v>94</v>
      </c>
      <c r="X12" s="85">
        <v>23</v>
      </c>
      <c r="Y12" s="86">
        <v>209</v>
      </c>
      <c r="Z12" s="89" t="s">
        <v>106</v>
      </c>
      <c r="AA12" s="78">
        <f t="shared" si="4"/>
        <v>193</v>
      </c>
      <c r="AB12" s="88">
        <v>99</v>
      </c>
      <c r="AC12" s="85">
        <v>94</v>
      </c>
      <c r="AD12" s="85">
        <v>23</v>
      </c>
      <c r="AE12" s="86">
        <v>170</v>
      </c>
      <c r="AF12" s="89" t="s">
        <v>106</v>
      </c>
    </row>
    <row r="13" spans="1:32" ht="67.5" customHeight="1">
      <c r="A13" s="53"/>
      <c r="B13" s="128" t="s">
        <v>87</v>
      </c>
      <c r="C13" s="78">
        <f t="shared" si="0"/>
        <v>1269</v>
      </c>
      <c r="D13" s="88">
        <v>1268</v>
      </c>
      <c r="E13" s="85">
        <v>1</v>
      </c>
      <c r="F13" s="85">
        <v>11</v>
      </c>
      <c r="G13" s="86">
        <v>1258</v>
      </c>
      <c r="H13" s="89">
        <v>8</v>
      </c>
      <c r="I13" s="78">
        <f t="shared" si="1"/>
        <v>1260</v>
      </c>
      <c r="J13" s="88">
        <v>1260</v>
      </c>
      <c r="K13" s="85">
        <v>0</v>
      </c>
      <c r="L13" s="85">
        <v>10</v>
      </c>
      <c r="M13" s="86">
        <v>1250</v>
      </c>
      <c r="N13" s="89" t="s">
        <v>106</v>
      </c>
      <c r="O13" s="78">
        <f t="shared" si="2"/>
        <v>1328</v>
      </c>
      <c r="P13" s="88">
        <v>1325</v>
      </c>
      <c r="Q13" s="85">
        <v>3</v>
      </c>
      <c r="R13" s="85">
        <v>10</v>
      </c>
      <c r="S13" s="86">
        <v>1318</v>
      </c>
      <c r="T13" s="89">
        <v>12</v>
      </c>
      <c r="U13" s="78">
        <f>SUM(V13:W13)</f>
        <v>1338</v>
      </c>
      <c r="V13" s="88">
        <v>1334</v>
      </c>
      <c r="W13" s="85">
        <v>4</v>
      </c>
      <c r="X13" s="85">
        <v>13</v>
      </c>
      <c r="Y13" s="86">
        <v>1325</v>
      </c>
      <c r="Z13" s="89" t="s">
        <v>106</v>
      </c>
      <c r="AA13" s="78">
        <f>SUM(AB13:AC13)</f>
        <v>1204</v>
      </c>
      <c r="AB13" s="88">
        <v>1194</v>
      </c>
      <c r="AC13" s="85">
        <v>10</v>
      </c>
      <c r="AD13" s="85">
        <v>12</v>
      </c>
      <c r="AE13" s="86">
        <v>1192</v>
      </c>
      <c r="AF13" s="89" t="s">
        <v>106</v>
      </c>
    </row>
    <row r="14" spans="1:32" ht="72.75" customHeight="1">
      <c r="A14" s="53"/>
      <c r="B14" s="54" t="s">
        <v>51</v>
      </c>
      <c r="C14" s="78">
        <f>SUM(D14:E14)</f>
        <v>9</v>
      </c>
      <c r="D14" s="88">
        <v>9</v>
      </c>
      <c r="E14" s="85">
        <v>0</v>
      </c>
      <c r="F14" s="85">
        <v>3</v>
      </c>
      <c r="G14" s="86">
        <v>6</v>
      </c>
      <c r="H14" s="87">
        <v>8</v>
      </c>
      <c r="I14" s="78">
        <f>SUM(J14:K14)</f>
        <v>10</v>
      </c>
      <c r="J14" s="88">
        <v>10</v>
      </c>
      <c r="K14" s="85">
        <v>0</v>
      </c>
      <c r="L14" s="85">
        <v>3</v>
      </c>
      <c r="M14" s="86">
        <v>7</v>
      </c>
      <c r="N14" s="87">
        <v>8</v>
      </c>
      <c r="O14" s="78">
        <f>SUM(P14:Q14)</f>
        <v>10</v>
      </c>
      <c r="P14" s="88">
        <v>10</v>
      </c>
      <c r="Q14" s="85">
        <v>0</v>
      </c>
      <c r="R14" s="85">
        <v>3</v>
      </c>
      <c r="S14" s="86">
        <v>7</v>
      </c>
      <c r="T14" s="87">
        <v>7</v>
      </c>
      <c r="U14" s="78">
        <f>SUM(V14:W14)</f>
        <v>10</v>
      </c>
      <c r="V14" s="88">
        <v>10</v>
      </c>
      <c r="W14" s="85">
        <v>0</v>
      </c>
      <c r="X14" s="85">
        <v>3</v>
      </c>
      <c r="Y14" s="86">
        <v>7</v>
      </c>
      <c r="Z14" s="87">
        <v>7</v>
      </c>
      <c r="AA14" s="78">
        <f t="shared" si="4"/>
        <v>11</v>
      </c>
      <c r="AB14" s="88">
        <v>11</v>
      </c>
      <c r="AC14" s="85">
        <v>0</v>
      </c>
      <c r="AD14" s="85">
        <v>3</v>
      </c>
      <c r="AE14" s="86">
        <v>8</v>
      </c>
      <c r="AF14" s="87">
        <v>7</v>
      </c>
    </row>
    <row r="15" spans="1:32" ht="72.75" customHeight="1">
      <c r="A15" s="53"/>
      <c r="B15" s="128" t="s">
        <v>88</v>
      </c>
      <c r="C15" s="78">
        <f>SUM(D15:E15)</f>
        <v>1382</v>
      </c>
      <c r="D15" s="129">
        <v>1374</v>
      </c>
      <c r="E15" s="131">
        <v>8</v>
      </c>
      <c r="F15" s="131">
        <v>414</v>
      </c>
      <c r="G15" s="131">
        <v>968</v>
      </c>
      <c r="H15" s="130">
        <v>745</v>
      </c>
      <c r="I15" s="78">
        <f>SUM(J15:K15)</f>
        <v>1312</v>
      </c>
      <c r="J15" s="129">
        <v>1305</v>
      </c>
      <c r="K15" s="131">
        <v>7</v>
      </c>
      <c r="L15" s="131">
        <v>393</v>
      </c>
      <c r="M15" s="131">
        <v>919</v>
      </c>
      <c r="N15" s="130">
        <v>690</v>
      </c>
      <c r="O15" s="78">
        <f>SUM(P15:Q15)</f>
        <v>1299</v>
      </c>
      <c r="P15" s="129">
        <v>1292</v>
      </c>
      <c r="Q15" s="131">
        <v>7</v>
      </c>
      <c r="R15" s="131">
        <v>390</v>
      </c>
      <c r="S15" s="131">
        <v>909</v>
      </c>
      <c r="T15" s="130">
        <v>743</v>
      </c>
      <c r="U15" s="78">
        <f>SUM(V15:W15)</f>
        <v>1398</v>
      </c>
      <c r="V15" s="129">
        <v>1391</v>
      </c>
      <c r="W15" s="131">
        <v>7</v>
      </c>
      <c r="X15" s="131">
        <v>419</v>
      </c>
      <c r="Y15" s="131">
        <v>979</v>
      </c>
      <c r="Z15" s="130">
        <v>743</v>
      </c>
      <c r="AA15" s="78">
        <f t="shared" si="4"/>
        <v>1368</v>
      </c>
      <c r="AB15" s="129">
        <v>1362</v>
      </c>
      <c r="AC15" s="131">
        <v>6</v>
      </c>
      <c r="AD15" s="131">
        <v>410</v>
      </c>
      <c r="AE15" s="131">
        <v>958</v>
      </c>
      <c r="AF15" s="130">
        <v>861</v>
      </c>
    </row>
    <row r="16" spans="1:32" ht="72.75" customHeight="1" thickBot="1">
      <c r="A16" s="53"/>
      <c r="B16" s="124" t="s">
        <v>77</v>
      </c>
      <c r="C16" s="144">
        <f>SUM(D16:E16)</f>
        <v>527</v>
      </c>
      <c r="D16" s="145">
        <v>522</v>
      </c>
      <c r="E16" s="146">
        <v>5</v>
      </c>
      <c r="F16" s="146">
        <v>56</v>
      </c>
      <c r="G16" s="147">
        <v>471</v>
      </c>
      <c r="H16" s="148">
        <v>445</v>
      </c>
      <c r="I16" s="144">
        <f>SUM(J16:K16)</f>
        <v>528</v>
      </c>
      <c r="J16" s="145">
        <v>521</v>
      </c>
      <c r="K16" s="146">
        <v>7</v>
      </c>
      <c r="L16" s="146">
        <v>56</v>
      </c>
      <c r="M16" s="147">
        <v>472</v>
      </c>
      <c r="N16" s="148">
        <v>429</v>
      </c>
      <c r="O16" s="144">
        <f>SUM(P16:Q16)</f>
        <v>504</v>
      </c>
      <c r="P16" s="145">
        <v>499</v>
      </c>
      <c r="Q16" s="146">
        <v>5</v>
      </c>
      <c r="R16" s="146">
        <v>62</v>
      </c>
      <c r="S16" s="147">
        <v>442</v>
      </c>
      <c r="T16" s="148">
        <v>395</v>
      </c>
      <c r="U16" s="144">
        <f>SUM(V16:W16)</f>
        <v>526</v>
      </c>
      <c r="V16" s="145">
        <v>520</v>
      </c>
      <c r="W16" s="146">
        <v>6</v>
      </c>
      <c r="X16" s="146">
        <v>67</v>
      </c>
      <c r="Y16" s="147">
        <v>459</v>
      </c>
      <c r="Z16" s="148">
        <v>407</v>
      </c>
      <c r="AA16" s="144">
        <f>SUM(AB16:AC16)</f>
        <v>522</v>
      </c>
      <c r="AB16" s="145">
        <v>515</v>
      </c>
      <c r="AC16" s="146">
        <v>7</v>
      </c>
      <c r="AD16" s="146">
        <v>101</v>
      </c>
      <c r="AE16" s="147">
        <v>421</v>
      </c>
      <c r="AF16" s="148">
        <v>335</v>
      </c>
    </row>
    <row r="17" spans="1:32" ht="72.75" customHeight="1" thickBot="1">
      <c r="A17" s="53"/>
      <c r="B17" s="56" t="s">
        <v>57</v>
      </c>
      <c r="C17" s="56">
        <f aca="true" t="shared" si="5" ref="C17:AF17">SUM(C4:C16)</f>
        <v>24041</v>
      </c>
      <c r="D17" s="57">
        <f t="shared" si="5"/>
        <v>23022</v>
      </c>
      <c r="E17" s="57">
        <f t="shared" si="5"/>
        <v>1019</v>
      </c>
      <c r="F17" s="57">
        <f t="shared" si="5"/>
        <v>8852</v>
      </c>
      <c r="G17" s="57">
        <f t="shared" si="5"/>
        <v>15189</v>
      </c>
      <c r="H17" s="58">
        <f t="shared" si="5"/>
        <v>66622</v>
      </c>
      <c r="I17" s="81">
        <f t="shared" si="5"/>
        <v>24221</v>
      </c>
      <c r="J17" s="82">
        <f t="shared" si="5"/>
        <v>23222</v>
      </c>
      <c r="K17" s="82">
        <f t="shared" si="5"/>
        <v>999</v>
      </c>
      <c r="L17" s="82">
        <f t="shared" si="5"/>
        <v>8849</v>
      </c>
      <c r="M17" s="82">
        <f t="shared" si="5"/>
        <v>15372</v>
      </c>
      <c r="N17" s="82">
        <f t="shared" si="5"/>
        <v>66487</v>
      </c>
      <c r="O17" s="81">
        <f t="shared" si="5"/>
        <v>23806</v>
      </c>
      <c r="P17" s="82">
        <f t="shared" si="5"/>
        <v>22812</v>
      </c>
      <c r="Q17" s="82">
        <f t="shared" si="5"/>
        <v>994</v>
      </c>
      <c r="R17" s="82">
        <f t="shared" si="5"/>
        <v>8766</v>
      </c>
      <c r="S17" s="82">
        <f t="shared" si="5"/>
        <v>15040</v>
      </c>
      <c r="T17" s="82">
        <f t="shared" si="5"/>
        <v>66514</v>
      </c>
      <c r="U17" s="81">
        <f t="shared" si="5"/>
        <v>23638</v>
      </c>
      <c r="V17" s="82">
        <f t="shared" si="5"/>
        <v>22513</v>
      </c>
      <c r="W17" s="82">
        <f t="shared" si="5"/>
        <v>1125</v>
      </c>
      <c r="X17" s="82">
        <f t="shared" si="5"/>
        <v>8734</v>
      </c>
      <c r="Y17" s="82">
        <f t="shared" si="5"/>
        <v>14904</v>
      </c>
      <c r="Z17" s="83">
        <f t="shared" si="5"/>
        <v>66347</v>
      </c>
      <c r="AA17" s="81">
        <f t="shared" si="5"/>
        <v>24621</v>
      </c>
      <c r="AB17" s="82">
        <f t="shared" si="5"/>
        <v>23246</v>
      </c>
      <c r="AC17" s="82">
        <f t="shared" si="5"/>
        <v>1375</v>
      </c>
      <c r="AD17" s="82">
        <f t="shared" si="5"/>
        <v>9332</v>
      </c>
      <c r="AE17" s="82">
        <f t="shared" si="5"/>
        <v>15289</v>
      </c>
      <c r="AF17" s="83">
        <f t="shared" si="5"/>
        <v>83879</v>
      </c>
    </row>
  </sheetData>
  <mergeCells count="6">
    <mergeCell ref="K1:N1"/>
    <mergeCell ref="C2:H2"/>
    <mergeCell ref="I2:N2"/>
    <mergeCell ref="AA2:AF2"/>
    <mergeCell ref="O2:T2"/>
    <mergeCell ref="U2:Z2"/>
  </mergeCells>
  <printOptions/>
  <pageMargins left="0.8" right="0.18" top="0.29" bottom="0.31496062992125984" header="0.16" footer="0.1968503937007874"/>
  <pageSetup horizontalDpi="240" verticalDpi="24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2013-04-12T10:09:27Z</cp:lastPrinted>
  <dcterms:created xsi:type="dcterms:W3CDTF">1999-10-28T07:46:55Z</dcterms:created>
  <dcterms:modified xsi:type="dcterms:W3CDTF">2013-04-12T10:10:14Z</dcterms:modified>
  <cp:category/>
  <cp:version/>
  <cp:contentType/>
  <cp:contentStatus/>
</cp:coreProperties>
</file>