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3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'地区計，福岡地区'!$A$1:$AK$36</definedName>
    <definedName name="_xlnm.Print_Area" localSheetId="1">'筑後地区'!$A$1:$AL$24</definedName>
    <definedName name="_xlnm.Print_Area" localSheetId="2">'筑豊地区'!$A$1:$AL$20</definedName>
    <definedName name="_xlnm.Print_Area" localSheetId="3">'北九州地区'!$A$1:$AL$17</definedName>
  </definedNames>
  <calcPr fullCalcOnLoad="1"/>
</workbook>
</file>

<file path=xl/sharedStrings.xml><?xml version="1.0" encoding="utf-8"?>
<sst xmlns="http://schemas.openxmlformats.org/spreadsheetml/2006/main" count="463" uniqueCount="117">
  <si>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</si>
  <si>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</si>
  <si>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</si>
  <si>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</si>
  <si>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</si>
  <si>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</si>
  <si>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</si>
  <si>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</si>
  <si>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</si>
  <si>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</si>
  <si>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</si>
  <si>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</si>
  <si>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</si>
  <si>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</si>
  <si>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</si>
  <si>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</si>
  <si>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</si>
  <si>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</si>
  <si>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</si>
  <si>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</si>
  <si>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</si>
  <si>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</si>
  <si>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</si>
  <si>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</si>
  <si>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</si>
  <si>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</si>
  <si>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</si>
  <si>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</si>
  <si>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</si>
  <si>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</si>
  <si>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</si>
  <si>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</si>
  <si>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</si>
  <si>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</si>
  <si>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</si>
  <si>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</si>
  <si>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</si>
  <si>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</si>
  <si>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</si>
  <si>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</si>
  <si>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</si>
  <si>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</si>
  <si>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</si>
  <si>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</si>
  <si>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</si>
  <si>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</si>
  <si>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</si>
  <si>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</si>
  <si>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</si>
  <si>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</si>
  <si>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</si>
  <si>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</si>
  <si>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</si>
  <si>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</si>
  <si>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</si>
  <si>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</si>
  <si>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</si>
  <si>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</si>
  <si>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</si>
  <si>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</si>
  <si>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</si>
  <si>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</si>
  <si>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</si>
  <si>
    <t xml:space="preserve"> 北九州市</t>
  </si>
  <si>
    <t>地  区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</si>
  <si>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</si>
  <si>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</si>
  <si>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</si>
  <si>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</si>
  <si>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</si>
  <si>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</si>
  <si>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</si>
  <si>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</si>
  <si>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-</t>
  </si>
  <si>
    <t xml:space="preserve"> 福津市</t>
  </si>
  <si>
    <t xml:space="preserve"> 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</si>
  <si>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</si>
  <si>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</si>
  <si>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</si>
  <si>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</si>
  <si>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</si>
  <si>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>うきは市</t>
  </si>
  <si>
    <t>八女市へ計上</t>
  </si>
  <si>
    <t>みやま市</t>
  </si>
  <si>
    <t xml:space="preserve"> 嘉麻市</t>
  </si>
  <si>
    <t xml:space="preserve"> みやこ町</t>
  </si>
  <si>
    <t xml:space="preserve"> 上毛町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</si>
  <si>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</si>
  <si>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</si>
  <si>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</si>
  <si>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</si>
  <si>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</si>
  <si>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</si>
  <si>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</si>
  <si>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</si>
  <si>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</si>
  <si>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</si>
  <si>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</si>
  <si>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</si>
  <si>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2008　　　　Ｈ20</t>
  </si>
  <si>
    <t>-</t>
  </si>
  <si>
    <t>北 九 州 地 区　　　　　　　　　　　　　　　　　　　　　　　　　　　　　　　　　　　　　　　　　　　　　　　　　　　　　　　　　　　　　　　　　　　</t>
  </si>
  <si>
    <t>2009　　　　Ｈ21</t>
  </si>
  <si>
    <t>2010　　　　Ｈ22</t>
  </si>
  <si>
    <t xml:space="preserve"> 糸島市</t>
  </si>
  <si>
    <t>糸島市へ計上</t>
  </si>
  <si>
    <t>-</t>
  </si>
  <si>
    <t>2011　　　　Ｈ23</t>
  </si>
  <si>
    <t>2012　　　　Ｈ24</t>
  </si>
  <si>
    <t>2008　　　　Ｈ20</t>
  </si>
  <si>
    <t>2009　　　　Ｈ21</t>
  </si>
  <si>
    <t>2010　　　　Ｈ22</t>
  </si>
  <si>
    <t>2011　　　　Ｈ23</t>
  </si>
  <si>
    <t>2013　　　　Ｈ25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</si>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</sst>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2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Font="1" applyBorder="1" applyAlignment="1">
      <alignment vertical="center"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 quotePrefix="1">
      <alignment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4" borderId="34" xfId="0" applyNumberFormat="1" applyFont="1" applyFill="1" applyBorder="1" applyAlignment="1" applyProtection="1" quotePrefix="1">
      <alignment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29" xfId="0" applyNumberFormat="1" applyFont="1" applyFill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>
      <alignment vertical="center"/>
      <protection/>
    </xf>
    <xf numFmtId="177" fontId="6" fillId="0" borderId="36" xfId="0" applyNumberFormat="1" applyFont="1" applyFill="1" applyBorder="1" applyAlignment="1" applyProtection="1" quotePrefix="1">
      <alignment vertical="center"/>
      <protection/>
    </xf>
    <xf numFmtId="177" fontId="6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>
      <alignment horizontal="right" vertical="center"/>
      <protection/>
    </xf>
    <xf numFmtId="177" fontId="6" fillId="0" borderId="36" xfId="0" applyNumberFormat="1" applyFont="1" applyFill="1" applyBorder="1" applyAlignment="1" applyProtection="1">
      <alignment vertical="center"/>
      <protection/>
    </xf>
    <xf numFmtId="177" fontId="6" fillId="0" borderId="39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35" xfId="0" applyNumberFormat="1" applyFont="1" applyFill="1" applyBorder="1" applyAlignment="1" applyProtection="1" quotePrefix="1">
      <alignment vertical="center"/>
      <protection/>
    </xf>
    <xf numFmtId="3" fontId="6" fillId="0" borderId="36" xfId="0" applyNumberFormat="1" applyFont="1" applyFill="1" applyBorder="1" applyAlignment="1" applyProtection="1" quotePrefix="1">
      <alignment vertical="center"/>
      <protection/>
    </xf>
    <xf numFmtId="3" fontId="6" fillId="0" borderId="37" xfId="0" applyNumberFormat="1" applyFont="1" applyFill="1" applyBorder="1" applyAlignment="1" applyProtection="1" quotePrefix="1">
      <alignment vertical="center"/>
      <protection/>
    </xf>
    <xf numFmtId="3" fontId="6" fillId="0" borderId="38" xfId="0" applyNumberFormat="1" applyFont="1" applyFill="1" applyBorder="1" applyAlignment="1" applyProtection="1" quotePrefix="1">
      <alignment horizontal="right" vertical="center"/>
      <protection/>
    </xf>
    <xf numFmtId="3" fontId="6" fillId="0" borderId="38" xfId="0" applyNumberFormat="1" applyFont="1" applyFill="1" applyBorder="1" applyAlignment="1" applyProtection="1">
      <alignment horizontal="right" vertical="center"/>
      <protection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40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41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3" xfId="0" applyNumberFormat="1" applyFont="1" applyFill="1" applyBorder="1" applyAlignment="1" applyProtection="1" quotePrefix="1">
      <alignment vertical="center"/>
      <protection/>
    </xf>
    <xf numFmtId="176" fontId="6" fillId="0" borderId="14" xfId="0" applyNumberFormat="1" applyFont="1" applyFill="1" applyBorder="1" applyAlignment="1" applyProtection="1" quotePrefix="1">
      <alignment horizontal="right" vertical="center"/>
      <protection/>
    </xf>
    <xf numFmtId="176" fontId="6" fillId="0" borderId="36" xfId="0" applyNumberFormat="1" applyFont="1" applyFill="1" applyBorder="1" applyAlignment="1" applyProtection="1" quotePrefix="1">
      <alignment horizontal="right" vertical="center"/>
      <protection/>
    </xf>
    <xf numFmtId="176" fontId="6" fillId="0" borderId="37" xfId="0" applyNumberFormat="1" applyFont="1" applyFill="1" applyBorder="1" applyAlignment="1" applyProtection="1" quotePrefix="1">
      <alignment horizontal="right" vertical="center"/>
      <protection/>
    </xf>
    <xf numFmtId="176" fontId="6" fillId="0" borderId="38" xfId="0" applyNumberFormat="1" applyFont="1" applyFill="1" applyBorder="1" applyAlignment="1" applyProtection="1">
      <alignment horizontal="right" vertical="center"/>
      <protection/>
    </xf>
    <xf numFmtId="176" fontId="6" fillId="0" borderId="38" xfId="0" applyNumberFormat="1" applyFont="1" applyFill="1" applyBorder="1" applyAlignment="1" applyProtection="1" quotePrefix="1">
      <alignment horizontal="right" vertical="center"/>
      <protection/>
    </xf>
    <xf numFmtId="176" fontId="6" fillId="0" borderId="37" xfId="0" applyNumberFormat="1" applyFont="1" applyFill="1" applyBorder="1" applyAlignment="1" applyProtection="1">
      <alignment horizontal="right" vertical="center"/>
      <protection/>
    </xf>
    <xf numFmtId="176" fontId="6" fillId="0" borderId="42" xfId="0" applyNumberFormat="1" applyFont="1" applyFill="1" applyBorder="1" applyAlignment="1" applyProtection="1" quotePrefix="1">
      <alignment horizontal="right" vertical="center"/>
      <protection/>
    </xf>
    <xf numFmtId="176" fontId="6" fillId="0" borderId="43" xfId="0" applyNumberFormat="1" applyFont="1" applyFill="1" applyBorder="1" applyAlignment="1" applyProtection="1" quotePrefix="1">
      <alignment horizontal="right" vertical="center"/>
      <protection/>
    </xf>
    <xf numFmtId="176" fontId="6" fillId="0" borderId="44" xfId="0" applyNumberFormat="1" applyFont="1" applyFill="1" applyBorder="1" applyAlignment="1" applyProtection="1" quotePrefix="1">
      <alignment horizontal="right" vertical="center"/>
      <protection/>
    </xf>
    <xf numFmtId="176" fontId="6" fillId="0" borderId="45" xfId="0" applyNumberFormat="1" applyFont="1" applyFill="1" applyBorder="1" applyAlignment="1" applyProtection="1">
      <alignment horizontal="right" vertical="center"/>
      <protection/>
    </xf>
    <xf numFmtId="176" fontId="6" fillId="0" borderId="36" xfId="0" applyNumberFormat="1" applyFont="1" applyFill="1" applyBorder="1" applyAlignment="1" applyProtection="1">
      <alignment horizontal="right"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5" fillId="0" borderId="46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8" fontId="6" fillId="0" borderId="47" xfId="48" applyFont="1" applyFill="1" applyBorder="1" applyAlignment="1" applyProtection="1" quotePrefix="1">
      <alignment horizontal="right" vertical="center"/>
      <protection/>
    </xf>
    <xf numFmtId="38" fontId="6" fillId="0" borderId="48" xfId="48" applyFont="1" applyFill="1" applyBorder="1" applyAlignment="1" applyProtection="1" quotePrefix="1">
      <alignment horizontal="right" vertical="center"/>
      <protection/>
    </xf>
    <xf numFmtId="38" fontId="6" fillId="0" borderId="16" xfId="48" applyFont="1" applyFill="1" applyBorder="1" applyAlignment="1" applyProtection="1" quotePrefix="1">
      <alignment horizontal="right"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48" xfId="0" applyNumberFormat="1" applyFont="1" applyFill="1" applyBorder="1" applyAlignment="1" applyProtection="1" quotePrefix="1">
      <alignment vertical="center"/>
      <protection/>
    </xf>
    <xf numFmtId="177" fontId="6" fillId="0" borderId="50" xfId="0" applyNumberFormat="1" applyFont="1" applyFill="1" applyBorder="1" applyAlignment="1" applyProtection="1" quotePrefix="1">
      <alignment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 quotePrefix="1">
      <alignment vertical="center"/>
      <protection/>
    </xf>
    <xf numFmtId="177" fontId="6" fillId="0" borderId="51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52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0" fontId="6" fillId="34" borderId="32" xfId="0" applyNumberFormat="1" applyFont="1" applyFill="1" applyBorder="1" applyAlignment="1" applyProtection="1">
      <alignment horizontal="center" vertical="center"/>
      <protection/>
    </xf>
    <xf numFmtId="0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 quotePrefix="1">
      <alignment horizontal="right" vertical="center"/>
      <protection/>
    </xf>
    <xf numFmtId="186" fontId="6" fillId="0" borderId="36" xfId="0" applyNumberFormat="1" applyFont="1" applyFill="1" applyBorder="1" applyAlignment="1" applyProtection="1" quotePrefix="1">
      <alignment horizontal="right" vertical="center"/>
      <protection/>
    </xf>
    <xf numFmtId="186" fontId="6" fillId="0" borderId="37" xfId="0" applyNumberFormat="1" applyFont="1" applyFill="1" applyBorder="1" applyAlignment="1" applyProtection="1" quotePrefix="1">
      <alignment horizontal="right" vertical="center"/>
      <protection/>
    </xf>
    <xf numFmtId="186" fontId="6" fillId="0" borderId="38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3" fontId="9" fillId="0" borderId="46" xfId="0" applyNumberFormat="1" applyFont="1" applyFill="1" applyBorder="1" applyAlignment="1" applyProtection="1" quotePrefix="1">
      <alignment vertical="center"/>
      <protection/>
    </xf>
    <xf numFmtId="177" fontId="6" fillId="35" borderId="53" xfId="0" applyNumberFormat="1" applyFont="1" applyFill="1" applyBorder="1" applyAlignment="1" applyProtection="1" quotePrefix="1">
      <alignment vertical="center"/>
      <protection/>
    </xf>
    <xf numFmtId="177" fontId="6" fillId="35" borderId="54" xfId="0" applyNumberFormat="1" applyFont="1" applyFill="1" applyBorder="1" applyAlignment="1" applyProtection="1" quotePrefix="1">
      <alignment vertical="center"/>
      <protection/>
    </xf>
    <xf numFmtId="177" fontId="6" fillId="35" borderId="13" xfId="0" applyNumberFormat="1" applyFont="1" applyFill="1" applyBorder="1" applyAlignment="1" applyProtection="1" quotePrefix="1">
      <alignment vertical="center"/>
      <protection/>
    </xf>
    <xf numFmtId="177" fontId="6" fillId="35" borderId="41" xfId="0" applyNumberFormat="1" applyFont="1" applyFill="1" applyBorder="1" applyAlignment="1" applyProtection="1" quotePrefix="1">
      <alignment vertical="center"/>
      <protection/>
    </xf>
    <xf numFmtId="177" fontId="6" fillId="35" borderId="12" xfId="0" applyNumberFormat="1" applyFont="1" applyFill="1" applyBorder="1" applyAlignment="1" applyProtection="1">
      <alignment horizontal="right" vertical="center"/>
      <protection/>
    </xf>
    <xf numFmtId="177" fontId="5" fillId="35" borderId="11" xfId="0" applyNumberFormat="1" applyFont="1" applyFill="1" applyBorder="1" applyAlignment="1" applyProtection="1" quotePrefix="1">
      <alignment vertical="center"/>
      <protection/>
    </xf>
    <xf numFmtId="177" fontId="5" fillId="35" borderId="18" xfId="0" applyNumberFormat="1" applyFont="1" applyFill="1" applyBorder="1" applyAlignment="1" applyProtection="1" quotePrefix="1">
      <alignment vertical="center"/>
      <protection/>
    </xf>
    <xf numFmtId="177" fontId="6" fillId="35" borderId="29" xfId="0" applyNumberFormat="1" applyFont="1" applyFill="1" applyBorder="1" applyAlignment="1" applyProtection="1" quotePrefix="1">
      <alignment vertical="center"/>
      <protection/>
    </xf>
    <xf numFmtId="177" fontId="6" fillId="35" borderId="31" xfId="0" applyNumberFormat="1" applyFont="1" applyFill="1" applyBorder="1" applyAlignment="1" applyProtection="1" quotePrefix="1">
      <alignment vertical="center"/>
      <protection/>
    </xf>
    <xf numFmtId="177" fontId="6" fillId="35" borderId="39" xfId="0" applyNumberFormat="1" applyFont="1" applyFill="1" applyBorder="1" applyAlignment="1" applyProtection="1" quotePrefix="1">
      <alignment vertical="center"/>
      <protection/>
    </xf>
    <xf numFmtId="177" fontId="6" fillId="35" borderId="32" xfId="0" applyNumberFormat="1" applyFont="1" applyFill="1" applyBorder="1" applyAlignment="1" applyProtection="1" quotePrefix="1">
      <alignment vertical="center"/>
      <protection/>
    </xf>
    <xf numFmtId="177" fontId="6" fillId="35" borderId="33" xfId="0" applyNumberFormat="1" applyFont="1" applyFill="1" applyBorder="1" applyAlignment="1" applyProtection="1" quotePrefix="1">
      <alignment vertical="center"/>
      <protection/>
    </xf>
    <xf numFmtId="176" fontId="6" fillId="35" borderId="38" xfId="0" applyNumberFormat="1" applyFont="1" applyFill="1" applyBorder="1" applyAlignment="1" applyProtection="1" quotePrefix="1">
      <alignment horizontal="right" vertical="center"/>
      <protection/>
    </xf>
    <xf numFmtId="0" fontId="5" fillId="35" borderId="11" xfId="0" applyNumberFormat="1" applyFont="1" applyFill="1" applyBorder="1" applyAlignment="1" applyProtection="1" quotePrefix="1">
      <alignment vertical="center"/>
      <protection/>
    </xf>
    <xf numFmtId="176" fontId="6" fillId="35" borderId="36" xfId="0" applyNumberFormat="1" applyFont="1" applyFill="1" applyBorder="1" applyAlignment="1" applyProtection="1" quotePrefix="1">
      <alignment horizontal="right" vertical="center"/>
      <protection/>
    </xf>
    <xf numFmtId="176" fontId="6" fillId="35" borderId="37" xfId="0" applyNumberFormat="1" applyFont="1" applyFill="1" applyBorder="1" applyAlignment="1" applyProtection="1" quotePrefix="1">
      <alignment horizontal="right" vertical="center"/>
      <protection/>
    </xf>
    <xf numFmtId="177" fontId="6" fillId="35" borderId="15" xfId="0" applyNumberFormat="1" applyFont="1" applyFill="1" applyBorder="1" applyAlignment="1" applyProtection="1" quotePrefix="1">
      <alignment vertical="center"/>
      <protection/>
    </xf>
    <xf numFmtId="177" fontId="6" fillId="35" borderId="36" xfId="0" applyNumberFormat="1" applyFont="1" applyFill="1" applyBorder="1" applyAlignment="1" applyProtection="1" quotePrefix="1">
      <alignment vertical="center"/>
      <protection/>
    </xf>
    <xf numFmtId="177" fontId="6" fillId="35" borderId="37" xfId="0" applyNumberFormat="1" applyFont="1" applyFill="1" applyBorder="1" applyAlignment="1" applyProtection="1" quotePrefix="1">
      <alignment vertical="center"/>
      <protection/>
    </xf>
    <xf numFmtId="177" fontId="6" fillId="35" borderId="22" xfId="0" applyNumberFormat="1" applyFont="1" applyFill="1" applyBorder="1" applyAlignment="1" applyProtection="1" quotePrefix="1">
      <alignment vertical="center"/>
      <protection/>
    </xf>
    <xf numFmtId="177" fontId="6" fillId="35" borderId="23" xfId="0" applyNumberFormat="1" applyFont="1" applyFill="1" applyBorder="1" applyAlignment="1" applyProtection="1" quotePrefix="1">
      <alignment vertical="center"/>
      <protection/>
    </xf>
    <xf numFmtId="177" fontId="6" fillId="35" borderId="24" xfId="0" applyNumberFormat="1" applyFont="1" applyFill="1" applyBorder="1" applyAlignment="1" applyProtection="1" quotePrefix="1">
      <alignment vertical="center"/>
      <protection/>
    </xf>
    <xf numFmtId="176" fontId="6" fillId="35" borderId="14" xfId="0" applyNumberFormat="1" applyFont="1" applyFill="1" applyBorder="1" applyAlignment="1" applyProtection="1" quotePrefix="1">
      <alignment horizontal="right" vertical="center"/>
      <protection/>
    </xf>
    <xf numFmtId="177" fontId="6" fillId="35" borderId="35" xfId="0" applyNumberFormat="1" applyFont="1" applyFill="1" applyBorder="1" applyAlignment="1" applyProtection="1">
      <alignment horizontal="right" vertical="center"/>
      <protection/>
    </xf>
    <xf numFmtId="177" fontId="6" fillId="35" borderId="38" xfId="0" applyNumberFormat="1" applyFont="1" applyFill="1" applyBorder="1" applyAlignment="1" applyProtection="1">
      <alignment horizontal="right" vertical="center"/>
      <protection/>
    </xf>
    <xf numFmtId="177" fontId="6" fillId="35" borderId="35" xfId="0" applyNumberFormat="1" applyFont="1" applyFill="1" applyBorder="1" applyAlignment="1" applyProtection="1" quotePrefix="1">
      <alignment vertical="center"/>
      <protection/>
    </xf>
    <xf numFmtId="38" fontId="6" fillId="35" borderId="47" xfId="48" applyFont="1" applyFill="1" applyBorder="1" applyAlignment="1" applyProtection="1" quotePrefix="1">
      <alignment horizontal="right" vertical="center"/>
      <protection/>
    </xf>
    <xf numFmtId="38" fontId="6" fillId="35" borderId="16" xfId="48" applyFont="1" applyFill="1" applyBorder="1" applyAlignment="1" applyProtection="1" quotePrefix="1">
      <alignment horizontal="right" vertical="center"/>
      <protection/>
    </xf>
    <xf numFmtId="38" fontId="6" fillId="35" borderId="48" xfId="48" applyFont="1" applyFill="1" applyBorder="1" applyAlignment="1" applyProtection="1" quotePrefix="1">
      <alignment horizontal="right" vertical="center"/>
      <protection/>
    </xf>
    <xf numFmtId="177" fontId="6" fillId="35" borderId="38" xfId="0" applyNumberFormat="1" applyFont="1" applyFill="1" applyBorder="1" applyAlignment="1" applyProtection="1" quotePrefix="1">
      <alignment vertical="center"/>
      <protection/>
    </xf>
    <xf numFmtId="3" fontId="6" fillId="35" borderId="35" xfId="0" applyNumberFormat="1" applyFont="1" applyFill="1" applyBorder="1" applyAlignment="1" applyProtection="1" quotePrefix="1">
      <alignment vertical="center"/>
      <protection/>
    </xf>
    <xf numFmtId="3" fontId="6" fillId="35" borderId="36" xfId="0" applyNumberFormat="1" applyFont="1" applyFill="1" applyBorder="1" applyAlignment="1" applyProtection="1" quotePrefix="1">
      <alignment vertical="center"/>
      <protection/>
    </xf>
    <xf numFmtId="3" fontId="6" fillId="35" borderId="37" xfId="0" applyNumberFormat="1" applyFont="1" applyFill="1" applyBorder="1" applyAlignment="1" applyProtection="1" quotePrefix="1">
      <alignment vertical="center"/>
      <protection/>
    </xf>
    <xf numFmtId="3" fontId="6" fillId="35" borderId="38" xfId="0" applyNumberFormat="1" applyFont="1" applyFill="1" applyBorder="1" applyAlignment="1" applyProtection="1" quotePrefix="1">
      <alignment horizontal="right" vertical="center"/>
      <protection/>
    </xf>
    <xf numFmtId="176" fontId="6" fillId="35" borderId="37" xfId="0" applyNumberFormat="1" applyFont="1" applyFill="1" applyBorder="1" applyAlignment="1" applyProtection="1">
      <alignment horizontal="right" vertical="center"/>
      <protection/>
    </xf>
    <xf numFmtId="176" fontId="6" fillId="35" borderId="36" xfId="0" applyNumberFormat="1" applyFont="1" applyFill="1" applyBorder="1" applyAlignment="1" applyProtection="1">
      <alignment horizontal="right" vertical="center"/>
      <protection/>
    </xf>
    <xf numFmtId="176" fontId="6" fillId="35" borderId="38" xfId="0" applyNumberFormat="1" applyFont="1" applyFill="1" applyBorder="1" applyAlignment="1" applyProtection="1">
      <alignment horizontal="right" vertical="center"/>
      <protection/>
    </xf>
    <xf numFmtId="3" fontId="6" fillId="35" borderId="16" xfId="0" applyNumberFormat="1" applyFont="1" applyFill="1" applyBorder="1" applyAlignment="1" applyProtection="1" quotePrefix="1">
      <alignment horizontal="right" vertical="center"/>
      <protection/>
    </xf>
    <xf numFmtId="3" fontId="6" fillId="35" borderId="17" xfId="0" applyNumberFormat="1" applyFont="1" applyFill="1" applyBorder="1" applyAlignment="1" applyProtection="1">
      <alignment horizontal="right" vertical="center"/>
      <protection/>
    </xf>
    <xf numFmtId="3" fontId="6" fillId="35" borderId="38" xfId="0" applyNumberFormat="1" applyFont="1" applyFill="1" applyBorder="1" applyAlignment="1" applyProtection="1">
      <alignment horizontal="right" vertical="center"/>
      <protection/>
    </xf>
    <xf numFmtId="177" fontId="6" fillId="35" borderId="35" xfId="0" applyNumberFormat="1" applyFont="1" applyFill="1" applyBorder="1" applyAlignment="1" applyProtection="1">
      <alignment vertical="center"/>
      <protection/>
    </xf>
    <xf numFmtId="177" fontId="6" fillId="35" borderId="36" xfId="0" applyNumberFormat="1" applyFont="1" applyFill="1" applyBorder="1" applyAlignment="1" applyProtection="1">
      <alignment vertical="center"/>
      <protection/>
    </xf>
    <xf numFmtId="177" fontId="6" fillId="35" borderId="44" xfId="0" applyNumberFormat="1" applyFont="1" applyFill="1" applyBorder="1" applyAlignment="1" applyProtection="1" quotePrefix="1">
      <alignment vertical="center"/>
      <protection/>
    </xf>
    <xf numFmtId="177" fontId="6" fillId="35" borderId="50" xfId="0" applyNumberFormat="1" applyFont="1" applyFill="1" applyBorder="1" applyAlignment="1" applyProtection="1" quotePrefix="1">
      <alignment vertical="center"/>
      <protection/>
    </xf>
    <xf numFmtId="177" fontId="6" fillId="35" borderId="16" xfId="0" applyNumberFormat="1" applyFont="1" applyFill="1" applyBorder="1" applyAlignment="1" applyProtection="1">
      <alignment vertical="center"/>
      <protection/>
    </xf>
    <xf numFmtId="177" fontId="6" fillId="35" borderId="16" xfId="0" applyNumberFormat="1" applyFont="1" applyFill="1" applyBorder="1" applyAlignment="1" applyProtection="1" quotePrefix="1">
      <alignment vertical="center"/>
      <protection/>
    </xf>
    <xf numFmtId="177" fontId="6" fillId="35" borderId="49" xfId="0" applyNumberFormat="1" applyFont="1" applyFill="1" applyBorder="1" applyAlignment="1" applyProtection="1" quotePrefix="1">
      <alignment vertical="center"/>
      <protection/>
    </xf>
    <xf numFmtId="177" fontId="6" fillId="35" borderId="17" xfId="0" applyNumberFormat="1" applyFont="1" applyFill="1" applyBorder="1" applyAlignment="1" applyProtection="1">
      <alignment horizontal="right" vertical="center"/>
      <protection/>
    </xf>
    <xf numFmtId="3" fontId="6" fillId="35" borderId="17" xfId="0" applyNumberFormat="1" applyFont="1" applyFill="1" applyBorder="1" applyAlignment="1" applyProtection="1" quotePrefix="1">
      <alignment horizontal="right" vertical="center"/>
      <protection/>
    </xf>
    <xf numFmtId="177" fontId="6" fillId="35" borderId="51" xfId="0" applyNumberFormat="1" applyFont="1" applyFill="1" applyBorder="1" applyAlignment="1" applyProtection="1" quotePrefix="1">
      <alignment vertical="center"/>
      <protection/>
    </xf>
    <xf numFmtId="177" fontId="6" fillId="35" borderId="19" xfId="0" applyNumberFormat="1" applyFont="1" applyFill="1" applyBorder="1" applyAlignment="1" applyProtection="1" quotePrefix="1">
      <alignment vertical="center"/>
      <protection/>
    </xf>
    <xf numFmtId="177" fontId="6" fillId="35" borderId="52" xfId="0" applyNumberFormat="1" applyFont="1" applyFill="1" applyBorder="1" applyAlignment="1" applyProtection="1" quotePrefix="1">
      <alignment vertical="center"/>
      <protection/>
    </xf>
    <xf numFmtId="177" fontId="6" fillId="35" borderId="20" xfId="0" applyNumberFormat="1" applyFont="1" applyFill="1" applyBorder="1" applyAlignment="1" applyProtection="1" quotePrefix="1">
      <alignment vertical="center"/>
      <protection/>
    </xf>
    <xf numFmtId="186" fontId="6" fillId="35" borderId="36" xfId="0" applyNumberFormat="1" applyFont="1" applyFill="1" applyBorder="1" applyAlignment="1" applyProtection="1" quotePrefix="1">
      <alignment horizontal="right" vertical="center"/>
      <protection/>
    </xf>
    <xf numFmtId="186" fontId="6" fillId="35" borderId="37" xfId="0" applyNumberFormat="1" applyFont="1" applyFill="1" applyBorder="1" applyAlignment="1" applyProtection="1" quotePrefix="1">
      <alignment horizontal="right" vertical="center"/>
      <protection/>
    </xf>
    <xf numFmtId="186" fontId="6" fillId="35" borderId="38" xfId="0" applyNumberFormat="1" applyFont="1" applyFill="1" applyBorder="1" applyAlignment="1" applyProtection="1">
      <alignment horizontal="right" vertical="center"/>
      <protection/>
    </xf>
    <xf numFmtId="3" fontId="5" fillId="35" borderId="21" xfId="0" applyNumberFormat="1" applyFont="1" applyFill="1" applyBorder="1" applyAlignment="1" applyProtection="1">
      <alignment/>
      <protection/>
    </xf>
    <xf numFmtId="3" fontId="9" fillId="35" borderId="11" xfId="0" applyNumberFormat="1" applyFont="1" applyFill="1" applyBorder="1" applyAlignment="1" applyProtection="1" quotePrefix="1">
      <alignment vertical="center"/>
      <protection/>
    </xf>
    <xf numFmtId="3" fontId="6" fillId="35" borderId="14" xfId="0" applyNumberFormat="1" applyFont="1" applyFill="1" applyBorder="1" applyAlignment="1" applyProtection="1" quotePrefix="1">
      <alignment vertical="center"/>
      <protection/>
    </xf>
    <xf numFmtId="3" fontId="6" fillId="35" borderId="0" xfId="0" applyNumberFormat="1" applyFont="1" applyFill="1" applyAlignment="1">
      <alignment/>
    </xf>
    <xf numFmtId="3" fontId="6" fillId="35" borderId="36" xfId="0" applyNumberFormat="1" applyFont="1" applyFill="1" applyBorder="1" applyAlignment="1" applyProtection="1">
      <alignment vertical="center"/>
      <protection/>
    </xf>
    <xf numFmtId="177" fontId="6" fillId="35" borderId="33" xfId="0" applyNumberFormat="1" applyFont="1" applyFill="1" applyBorder="1" applyAlignment="1" applyProtection="1">
      <alignment horizontal="right" vertical="center"/>
      <protection/>
    </xf>
    <xf numFmtId="177" fontId="6" fillId="35" borderId="48" xfId="0" applyNumberFormat="1" applyFont="1" applyFill="1" applyBorder="1" applyAlignment="1" applyProtection="1" quotePrefix="1">
      <alignment vertical="center"/>
      <protection/>
    </xf>
    <xf numFmtId="177" fontId="6" fillId="35" borderId="16" xfId="0" applyNumberFormat="1" applyFont="1" applyFill="1" applyBorder="1" applyAlignment="1" applyProtection="1">
      <alignment horizontal="right" vertical="center"/>
      <protection/>
    </xf>
    <xf numFmtId="177" fontId="5" fillId="35" borderId="21" xfId="0" applyNumberFormat="1" applyFont="1" applyFill="1" applyBorder="1" applyAlignment="1" applyProtection="1">
      <alignment/>
      <protection/>
    </xf>
    <xf numFmtId="177" fontId="6" fillId="35" borderId="0" xfId="0" applyNumberFormat="1" applyFont="1" applyFill="1" applyAlignment="1">
      <alignment/>
    </xf>
    <xf numFmtId="176" fontId="6" fillId="0" borderId="55" xfId="0" applyNumberFormat="1" applyFont="1" applyFill="1" applyBorder="1" applyAlignment="1" applyProtection="1" quotePrefix="1">
      <alignment horizontal="left" vertical="center"/>
      <protection/>
    </xf>
    <xf numFmtId="176" fontId="6" fillId="0" borderId="56" xfId="0" applyNumberFormat="1" applyFont="1" applyFill="1" applyBorder="1" applyAlignment="1" applyProtection="1" quotePrefix="1">
      <alignment horizontal="left" vertical="center"/>
      <protection/>
    </xf>
    <xf numFmtId="176" fontId="6" fillId="0" borderId="57" xfId="0" applyNumberFormat="1" applyFont="1" applyFill="1" applyBorder="1" applyAlignment="1" applyProtection="1" quotePrefix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58" xfId="0" applyNumberFormat="1" applyFont="1" applyFill="1" applyBorder="1" applyAlignment="1" applyProtection="1">
      <alignment horizontal="center" vertical="center"/>
      <protection/>
    </xf>
    <xf numFmtId="0" fontId="6" fillId="33" borderId="59" xfId="0" applyNumberFormat="1" applyFont="1" applyFill="1" applyBorder="1" applyAlignment="1" applyProtection="1">
      <alignment horizontal="center" vertical="center"/>
      <protection/>
    </xf>
    <xf numFmtId="0" fontId="6" fillId="33" borderId="60" xfId="0" applyNumberFormat="1" applyFont="1" applyFill="1" applyBorder="1" applyAlignment="1" applyProtection="1">
      <alignment horizontal="center" vertical="center"/>
      <protection/>
    </xf>
    <xf numFmtId="0" fontId="6" fillId="34" borderId="58" xfId="0" applyNumberFormat="1" applyFont="1" applyFill="1" applyBorder="1" applyAlignment="1" applyProtection="1">
      <alignment horizontal="center" vertical="center"/>
      <protection/>
    </xf>
    <xf numFmtId="0" fontId="6" fillId="34" borderId="59" xfId="0" applyNumberFormat="1" applyFont="1" applyFill="1" applyBorder="1" applyAlignment="1" applyProtection="1">
      <alignment horizontal="center" vertical="center"/>
      <protection/>
    </xf>
    <xf numFmtId="0" fontId="6" fillId="34" borderId="60" xfId="0" applyNumberFormat="1" applyFont="1" applyFill="1" applyBorder="1" applyAlignment="1" applyProtection="1">
      <alignment horizontal="center" vertical="center"/>
      <protection/>
    </xf>
    <xf numFmtId="3" fontId="6" fillId="0" borderId="61" xfId="0" applyNumberFormat="1" applyFont="1" applyFill="1" applyBorder="1" applyAlignment="1" applyProtection="1">
      <alignment horizontal="left" vertical="center"/>
      <protection/>
    </xf>
    <xf numFmtId="3" fontId="6" fillId="0" borderId="62" xfId="0" applyNumberFormat="1" applyFont="1" applyFill="1" applyBorder="1" applyAlignment="1" applyProtection="1">
      <alignment horizontal="left" vertical="center"/>
      <protection/>
    </xf>
    <xf numFmtId="3" fontId="6" fillId="0" borderId="63" xfId="0" applyNumberFormat="1" applyFont="1" applyFill="1" applyBorder="1" applyAlignment="1" applyProtection="1">
      <alignment horizontal="left" vertical="center"/>
      <protection/>
    </xf>
    <xf numFmtId="176" fontId="6" fillId="0" borderId="61" xfId="0" applyNumberFormat="1" applyFont="1" applyFill="1" applyBorder="1" applyAlignment="1" applyProtection="1" quotePrefix="1">
      <alignment horizontal="left" vertical="center"/>
      <protection/>
    </xf>
    <xf numFmtId="176" fontId="6" fillId="0" borderId="62" xfId="0" applyNumberFormat="1" applyFont="1" applyFill="1" applyBorder="1" applyAlignment="1" applyProtection="1" quotePrefix="1">
      <alignment horizontal="left" vertical="center"/>
      <protection/>
    </xf>
    <xf numFmtId="176" fontId="6" fillId="0" borderId="63" xfId="0" applyNumberFormat="1" applyFont="1" applyFill="1" applyBorder="1" applyAlignment="1" applyProtection="1" quotePrefix="1">
      <alignment horizontal="left" vertical="center"/>
      <protection/>
    </xf>
    <xf numFmtId="0" fontId="5" fillId="34" borderId="58" xfId="0" applyNumberFormat="1" applyFont="1" applyFill="1" applyBorder="1" applyAlignment="1" applyProtection="1">
      <alignment horizontal="center" vertical="center"/>
      <protection/>
    </xf>
    <xf numFmtId="0" fontId="5" fillId="34" borderId="59" xfId="0" applyNumberFormat="1" applyFont="1" applyFill="1" applyBorder="1" applyAlignment="1" applyProtection="1">
      <alignment horizontal="center" vertical="center"/>
      <protection/>
    </xf>
    <xf numFmtId="0" fontId="5" fillId="34" borderId="6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62" xfId="0" applyNumberFormat="1" applyFont="1" applyFill="1" applyBorder="1" applyAlignment="1" applyProtection="1" quotePrefix="1">
      <alignment horizontal="left" vertical="center"/>
      <protection/>
    </xf>
    <xf numFmtId="3" fontId="6" fillId="0" borderId="63" xfId="0" applyNumberFormat="1" applyFont="1" applyFill="1" applyBorder="1" applyAlignment="1" applyProtection="1" quotePrefix="1">
      <alignment horizontal="left" vertical="center"/>
      <protection/>
    </xf>
    <xf numFmtId="3" fontId="6" fillId="0" borderId="61" xfId="0" applyNumberFormat="1" applyFont="1" applyFill="1" applyBorder="1" applyAlignment="1" applyProtection="1" quotePrefix="1">
      <alignment horizontal="left" vertical="center"/>
      <protection/>
    </xf>
    <xf numFmtId="3" fontId="6" fillId="0" borderId="55" xfId="0" applyNumberFormat="1" applyFont="1" applyFill="1" applyBorder="1" applyAlignment="1" applyProtection="1" quotePrefix="1">
      <alignment horizontal="left" vertical="center"/>
      <protection/>
    </xf>
    <xf numFmtId="3" fontId="6" fillId="0" borderId="56" xfId="0" applyNumberFormat="1" applyFont="1" applyFill="1" applyBorder="1" applyAlignment="1" applyProtection="1" quotePrefix="1">
      <alignment horizontal="left" vertical="center"/>
      <protection/>
    </xf>
    <xf numFmtId="3" fontId="6" fillId="0" borderId="57" xfId="0" applyNumberFormat="1" applyFont="1" applyFill="1" applyBorder="1" applyAlignment="1" applyProtection="1" quotePrefix="1">
      <alignment horizontal="left" vertical="center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="75" zoomScaleSheetLayoutView="75" zoomScalePageLayoutView="0" workbookViewId="0" topLeftCell="S1">
      <selection activeCell="AK18" sqref="AK18"/>
    </sheetView>
  </sheetViews>
  <sheetFormatPr defaultColWidth="9.00390625" defaultRowHeight="13.5"/>
  <cols>
    <col min="1" max="1" width="11.75390625" style="6" customWidth="1"/>
    <col min="2" max="2" width="11.625" style="6" hidden="1" customWidth="1"/>
    <col min="3" max="6" width="11.125" style="6" hidden="1" customWidth="1"/>
    <col min="7" max="7" width="11.625" style="6" hidden="1" customWidth="1"/>
    <col min="8" max="8" width="11.625" style="6" customWidth="1"/>
    <col min="9" max="12" width="11.125" style="6" customWidth="1"/>
    <col min="13" max="13" width="11.625" style="6" customWidth="1"/>
    <col min="14" max="14" width="11.50390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32" width="11.125" style="6" customWidth="1"/>
    <col min="33" max="33" width="11.00390625" style="6" customWidth="1"/>
    <col min="34" max="34" width="10.625" style="6" customWidth="1"/>
    <col min="35" max="35" width="11.125" style="6" customWidth="1"/>
    <col min="36" max="36" width="10.625" style="6" customWidth="1"/>
    <col min="37" max="37" width="11.00390625" style="6" customWidth="1"/>
    <col min="38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58</v>
      </c>
    </row>
    <row r="3" spans="1:38" ht="24" customHeight="1" thickBot="1">
      <c r="A3" s="4"/>
      <c r="B3" s="4"/>
      <c r="C3" s="4"/>
      <c r="D3" s="4"/>
      <c r="E3" s="4"/>
      <c r="F3" s="4"/>
      <c r="G3" s="4"/>
      <c r="H3" s="4"/>
      <c r="I3" s="5"/>
      <c r="J3" s="242"/>
      <c r="K3" s="242"/>
      <c r="L3" s="242"/>
      <c r="M3" s="242"/>
      <c r="N3" s="4"/>
      <c r="O3" s="5"/>
      <c r="P3" s="242"/>
      <c r="Q3" s="242"/>
      <c r="R3" s="242"/>
      <c r="S3" s="242"/>
      <c r="T3" s="4"/>
      <c r="U3" s="5"/>
      <c r="V3" s="242"/>
      <c r="W3" s="242"/>
      <c r="X3" s="242"/>
      <c r="Y3" s="242"/>
      <c r="AB3" s="225"/>
      <c r="AC3" s="225"/>
      <c r="AD3" s="225"/>
      <c r="AE3" s="225"/>
      <c r="AH3" s="225" t="s">
        <v>60</v>
      </c>
      <c r="AI3" s="225"/>
      <c r="AJ3" s="225"/>
      <c r="AK3" s="225"/>
      <c r="AL3" s="58"/>
    </row>
    <row r="4" spans="1:38" s="7" customFormat="1" ht="50.25" customHeight="1">
      <c r="A4" s="61" t="s">
        <v>1</v>
      </c>
      <c r="B4" s="226" t="s">
        <v>99</v>
      </c>
      <c r="C4" s="227"/>
      <c r="D4" s="227"/>
      <c r="E4" s="227"/>
      <c r="F4" s="227"/>
      <c r="G4" s="228"/>
      <c r="H4" s="226" t="s">
        <v>102</v>
      </c>
      <c r="I4" s="227"/>
      <c r="J4" s="227"/>
      <c r="K4" s="227"/>
      <c r="L4" s="227"/>
      <c r="M4" s="228"/>
      <c r="N4" s="226" t="s">
        <v>103</v>
      </c>
      <c r="O4" s="227"/>
      <c r="P4" s="227"/>
      <c r="Q4" s="227"/>
      <c r="R4" s="227"/>
      <c r="S4" s="228"/>
      <c r="T4" s="226" t="s">
        <v>107</v>
      </c>
      <c r="U4" s="227"/>
      <c r="V4" s="227"/>
      <c r="W4" s="227"/>
      <c r="X4" s="227"/>
      <c r="Y4" s="228"/>
      <c r="Z4" s="226" t="s">
        <v>108</v>
      </c>
      <c r="AA4" s="227"/>
      <c r="AB4" s="227"/>
      <c r="AC4" s="227"/>
      <c r="AD4" s="227"/>
      <c r="AE4" s="228"/>
      <c r="AF4" s="226" t="s">
        <v>113</v>
      </c>
      <c r="AG4" s="227"/>
      <c r="AH4" s="227"/>
      <c r="AI4" s="227"/>
      <c r="AJ4" s="227"/>
      <c r="AK4" s="228"/>
      <c r="AL4" s="59"/>
    </row>
    <row r="5" spans="1:37" s="7" customFormat="1" ht="26.25" customHeight="1" thickBot="1">
      <c r="A5" s="62" t="s">
        <v>64</v>
      </c>
      <c r="B5" s="60" t="s">
        <v>93</v>
      </c>
      <c r="C5" s="63" t="s">
        <v>94</v>
      </c>
      <c r="D5" s="64" t="s">
        <v>95</v>
      </c>
      <c r="E5" s="64" t="s">
        <v>96</v>
      </c>
      <c r="F5" s="65" t="s">
        <v>97</v>
      </c>
      <c r="G5" s="66" t="s">
        <v>98</v>
      </c>
      <c r="H5" s="60" t="s">
        <v>93</v>
      </c>
      <c r="I5" s="63" t="s">
        <v>94</v>
      </c>
      <c r="J5" s="64" t="s">
        <v>95</v>
      </c>
      <c r="K5" s="64" t="s">
        <v>96</v>
      </c>
      <c r="L5" s="65" t="s">
        <v>97</v>
      </c>
      <c r="M5" s="66" t="s">
        <v>98</v>
      </c>
      <c r="N5" s="60" t="s">
        <v>93</v>
      </c>
      <c r="O5" s="63" t="s">
        <v>94</v>
      </c>
      <c r="P5" s="64" t="s">
        <v>95</v>
      </c>
      <c r="Q5" s="64" t="s">
        <v>96</v>
      </c>
      <c r="R5" s="65" t="s">
        <v>97</v>
      </c>
      <c r="S5" s="66" t="s">
        <v>98</v>
      </c>
      <c r="T5" s="145" t="s">
        <v>87</v>
      </c>
      <c r="U5" s="146" t="s">
        <v>88</v>
      </c>
      <c r="V5" s="147" t="s">
        <v>89</v>
      </c>
      <c r="W5" s="147" t="s">
        <v>90</v>
      </c>
      <c r="X5" s="148" t="s">
        <v>91</v>
      </c>
      <c r="Y5" s="149" t="s">
        <v>92</v>
      </c>
      <c r="Z5" s="145" t="s">
        <v>87</v>
      </c>
      <c r="AA5" s="146" t="s">
        <v>88</v>
      </c>
      <c r="AB5" s="147" t="s">
        <v>89</v>
      </c>
      <c r="AC5" s="147" t="s">
        <v>90</v>
      </c>
      <c r="AD5" s="148" t="s">
        <v>91</v>
      </c>
      <c r="AE5" s="149" t="s">
        <v>92</v>
      </c>
      <c r="AF5" s="145" t="s">
        <v>87</v>
      </c>
      <c r="AG5" s="146" t="s">
        <v>88</v>
      </c>
      <c r="AH5" s="147" t="s">
        <v>89</v>
      </c>
      <c r="AI5" s="147" t="s">
        <v>90</v>
      </c>
      <c r="AJ5" s="148" t="s">
        <v>91</v>
      </c>
      <c r="AK5" s="149" t="s">
        <v>92</v>
      </c>
    </row>
    <row r="6" spans="1:37" ht="44.25" customHeight="1">
      <c r="A6" s="8" t="s">
        <v>65</v>
      </c>
      <c r="B6" s="11">
        <v>45975</v>
      </c>
      <c r="C6" s="10">
        <v>40394</v>
      </c>
      <c r="D6" s="10">
        <v>5581</v>
      </c>
      <c r="E6" s="10">
        <v>14796</v>
      </c>
      <c r="F6" s="10">
        <v>31179</v>
      </c>
      <c r="G6" s="9">
        <v>312672</v>
      </c>
      <c r="H6" s="100">
        <v>45288</v>
      </c>
      <c r="I6" s="10">
        <v>39969</v>
      </c>
      <c r="J6" s="10">
        <v>5319</v>
      </c>
      <c r="K6" s="10">
        <v>14409</v>
      </c>
      <c r="L6" s="10">
        <v>30879</v>
      </c>
      <c r="M6" s="9">
        <v>312483</v>
      </c>
      <c r="N6" s="100">
        <v>45968</v>
      </c>
      <c r="O6" s="101">
        <v>40519</v>
      </c>
      <c r="P6" s="102">
        <v>5449</v>
      </c>
      <c r="Q6" s="101">
        <v>15205</v>
      </c>
      <c r="R6" s="102">
        <v>30763</v>
      </c>
      <c r="S6" s="103">
        <v>318682</v>
      </c>
      <c r="T6" s="100">
        <v>46927</v>
      </c>
      <c r="U6" s="101">
        <v>41233</v>
      </c>
      <c r="V6" s="102">
        <v>5694</v>
      </c>
      <c r="W6" s="101">
        <v>15365</v>
      </c>
      <c r="X6" s="102">
        <v>31562</v>
      </c>
      <c r="Y6" s="103">
        <v>327016</v>
      </c>
      <c r="Z6" s="172">
        <f>SUM(AA6:AB6)</f>
        <v>48470</v>
      </c>
      <c r="AA6" s="158">
        <f>AA36</f>
        <v>42602</v>
      </c>
      <c r="AB6" s="159">
        <f>AB36</f>
        <v>5868</v>
      </c>
      <c r="AC6" s="158">
        <f>AC36</f>
        <v>16085</v>
      </c>
      <c r="AD6" s="159">
        <f>AD36</f>
        <v>32385</v>
      </c>
      <c r="AE6" s="103">
        <f>AE36</f>
        <v>337278</v>
      </c>
      <c r="AF6" s="172">
        <f>SUM(AG6:AH6)</f>
        <v>48891</v>
      </c>
      <c r="AG6" s="158">
        <f>AG36</f>
        <v>42723</v>
      </c>
      <c r="AH6" s="159">
        <f>AH36</f>
        <v>6168</v>
      </c>
      <c r="AI6" s="158">
        <f>AI36</f>
        <v>16417</v>
      </c>
      <c r="AJ6" s="159">
        <f>AJ36</f>
        <v>32474</v>
      </c>
      <c r="AK6" s="103">
        <f>AK36</f>
        <v>345141</v>
      </c>
    </row>
    <row r="7" spans="1:37" ht="39.75" customHeight="1">
      <c r="A7" s="8" t="s">
        <v>66</v>
      </c>
      <c r="B7" s="12">
        <v>20117</v>
      </c>
      <c r="C7" s="13">
        <v>18881</v>
      </c>
      <c r="D7" s="13">
        <v>1236</v>
      </c>
      <c r="E7" s="13">
        <v>5422</v>
      </c>
      <c r="F7" s="13">
        <v>14695</v>
      </c>
      <c r="G7" s="14">
        <v>36770</v>
      </c>
      <c r="H7" s="12">
        <v>20598</v>
      </c>
      <c r="I7" s="13">
        <v>19538</v>
      </c>
      <c r="J7" s="13">
        <v>1060</v>
      </c>
      <c r="K7" s="13">
        <v>6296</v>
      </c>
      <c r="L7" s="13">
        <v>14302</v>
      </c>
      <c r="M7" s="14">
        <v>36978</v>
      </c>
      <c r="N7" s="104">
        <v>20645</v>
      </c>
      <c r="O7" s="79">
        <v>19520</v>
      </c>
      <c r="P7" s="80">
        <v>1125</v>
      </c>
      <c r="Q7" s="79">
        <v>6337</v>
      </c>
      <c r="R7" s="80">
        <v>14308</v>
      </c>
      <c r="S7" s="81">
        <v>34033</v>
      </c>
      <c r="T7" s="104">
        <v>20920</v>
      </c>
      <c r="U7" s="79">
        <v>19695</v>
      </c>
      <c r="V7" s="80">
        <v>1225</v>
      </c>
      <c r="W7" s="79">
        <v>6511</v>
      </c>
      <c r="X7" s="80">
        <v>14409</v>
      </c>
      <c r="Y7" s="81">
        <v>35418</v>
      </c>
      <c r="Z7" s="172">
        <f>SUM(AA7:AB7)</f>
        <v>20755</v>
      </c>
      <c r="AA7" s="173">
        <f>'筑後地区'!AB24</f>
        <v>19525</v>
      </c>
      <c r="AB7" s="174">
        <f>'筑後地区'!AC24</f>
        <v>1230</v>
      </c>
      <c r="AC7" s="173">
        <f>'筑後地区'!AD24</f>
        <v>6364</v>
      </c>
      <c r="AD7" s="174">
        <f>'筑後地区'!AE24</f>
        <v>14391</v>
      </c>
      <c r="AE7" s="81">
        <f>'筑後地区'!AF24</f>
        <v>33888</v>
      </c>
      <c r="AF7" s="172">
        <f>SUM(AG7:AH7)</f>
        <v>20654</v>
      </c>
      <c r="AG7" s="173">
        <f>'筑後地区'!AH24</f>
        <v>19419</v>
      </c>
      <c r="AH7" s="174">
        <f>'筑後地区'!AI24</f>
        <v>1235</v>
      </c>
      <c r="AI7" s="173">
        <f>'筑後地区'!AJ24</f>
        <v>6357</v>
      </c>
      <c r="AJ7" s="174">
        <f>'筑後地区'!AK24</f>
        <v>14297</v>
      </c>
      <c r="AK7" s="81">
        <f>'筑後地区'!AL24</f>
        <v>34827</v>
      </c>
    </row>
    <row r="8" spans="1:37" ht="34.5" customHeight="1">
      <c r="A8" s="8" t="s">
        <v>67</v>
      </c>
      <c r="B8" s="12">
        <v>9593</v>
      </c>
      <c r="C8" s="13">
        <v>8763</v>
      </c>
      <c r="D8" s="13">
        <v>830</v>
      </c>
      <c r="E8" s="13">
        <v>1208</v>
      </c>
      <c r="F8" s="13">
        <v>8385</v>
      </c>
      <c r="G8" s="14">
        <v>11867</v>
      </c>
      <c r="H8" s="12">
        <v>9323</v>
      </c>
      <c r="I8" s="13">
        <v>8518</v>
      </c>
      <c r="J8" s="13">
        <v>805</v>
      </c>
      <c r="K8" s="13">
        <v>1243</v>
      </c>
      <c r="L8" s="13">
        <v>8080</v>
      </c>
      <c r="M8" s="14">
        <v>11310</v>
      </c>
      <c r="N8" s="104">
        <v>9875</v>
      </c>
      <c r="O8" s="79">
        <v>9208</v>
      </c>
      <c r="P8" s="80">
        <v>667</v>
      </c>
      <c r="Q8" s="79">
        <v>1282</v>
      </c>
      <c r="R8" s="80">
        <v>8593</v>
      </c>
      <c r="S8" s="81">
        <v>10491</v>
      </c>
      <c r="T8" s="104">
        <v>10568</v>
      </c>
      <c r="U8" s="79">
        <v>9970</v>
      </c>
      <c r="V8" s="80">
        <v>598</v>
      </c>
      <c r="W8" s="79">
        <v>1164</v>
      </c>
      <c r="X8" s="80">
        <v>9404</v>
      </c>
      <c r="Y8" s="81">
        <v>11281</v>
      </c>
      <c r="Z8" s="172">
        <f>SUM(AA8:AB8)</f>
        <v>10105</v>
      </c>
      <c r="AA8" s="173">
        <f>'筑豊地区'!AB20</f>
        <v>9467</v>
      </c>
      <c r="AB8" s="174">
        <f>'筑豊地区'!AC20</f>
        <v>638</v>
      </c>
      <c r="AC8" s="173">
        <f>'筑豊地区'!AD20</f>
        <v>1077</v>
      </c>
      <c r="AD8" s="174">
        <f>'筑豊地区'!AE20</f>
        <v>9028</v>
      </c>
      <c r="AE8" s="81">
        <f>'筑豊地区'!AF20</f>
        <v>11290</v>
      </c>
      <c r="AF8" s="172">
        <f>SUM(AG8:AH8)</f>
        <v>9782</v>
      </c>
      <c r="AG8" s="173">
        <f>'筑豊地区'!AH20</f>
        <v>9086</v>
      </c>
      <c r="AH8" s="174">
        <f>'筑豊地区'!AI20</f>
        <v>696</v>
      </c>
      <c r="AI8" s="173">
        <f>'筑豊地区'!AJ20</f>
        <v>1940</v>
      </c>
      <c r="AJ8" s="174">
        <f>'筑豊地区'!AK20</f>
        <v>7842</v>
      </c>
      <c r="AK8" s="81">
        <f>'筑豊地区'!AL20</f>
        <v>11472</v>
      </c>
    </row>
    <row r="9" spans="1:37" ht="39.75" customHeight="1" thickBot="1">
      <c r="A9" s="15" t="s">
        <v>68</v>
      </c>
      <c r="B9" s="57">
        <v>24221</v>
      </c>
      <c r="C9" s="16">
        <v>23222</v>
      </c>
      <c r="D9" s="16">
        <v>999</v>
      </c>
      <c r="E9" s="16">
        <v>8849</v>
      </c>
      <c r="F9" s="16">
        <v>15372</v>
      </c>
      <c r="G9" s="17">
        <v>66487</v>
      </c>
      <c r="H9" s="57">
        <v>23806</v>
      </c>
      <c r="I9" s="16">
        <v>22812</v>
      </c>
      <c r="J9" s="16">
        <v>994</v>
      </c>
      <c r="K9" s="16">
        <v>8766</v>
      </c>
      <c r="L9" s="16">
        <v>15040</v>
      </c>
      <c r="M9" s="17">
        <v>66514</v>
      </c>
      <c r="N9" s="104">
        <v>23638</v>
      </c>
      <c r="O9" s="85">
        <v>22513</v>
      </c>
      <c r="P9" s="86">
        <v>1125</v>
      </c>
      <c r="Q9" s="85">
        <v>8734</v>
      </c>
      <c r="R9" s="86">
        <v>14904</v>
      </c>
      <c r="S9" s="87">
        <v>66347</v>
      </c>
      <c r="T9" s="104">
        <v>24621</v>
      </c>
      <c r="U9" s="85">
        <v>23246</v>
      </c>
      <c r="V9" s="86">
        <v>1375</v>
      </c>
      <c r="W9" s="85">
        <v>9332</v>
      </c>
      <c r="X9" s="86">
        <v>15289</v>
      </c>
      <c r="Y9" s="87">
        <v>83879</v>
      </c>
      <c r="Z9" s="172">
        <f>SUM(AA9:AB9)</f>
        <v>27407</v>
      </c>
      <c r="AA9" s="165">
        <f>'北九州地区'!AB17</f>
        <v>25992</v>
      </c>
      <c r="AB9" s="166">
        <f>'北九州地区'!AC17</f>
        <v>1415</v>
      </c>
      <c r="AC9" s="165">
        <f>'北九州地区'!AD17</f>
        <v>10468</v>
      </c>
      <c r="AD9" s="166">
        <f>'北九州地区'!AE17</f>
        <v>16939</v>
      </c>
      <c r="AE9" s="87">
        <f>'北九州地区'!AF17</f>
        <v>101995</v>
      </c>
      <c r="AF9" s="172">
        <f>SUM(AG9:AH9)</f>
        <v>27903</v>
      </c>
      <c r="AG9" s="165">
        <f>'北九州地区'!AH17</f>
        <v>26312</v>
      </c>
      <c r="AH9" s="166">
        <f>'北九州地区'!AI17</f>
        <v>1591</v>
      </c>
      <c r="AI9" s="165">
        <f>'北九州地区'!AJ17</f>
        <v>10586</v>
      </c>
      <c r="AJ9" s="166">
        <f>'北九州地区'!AK17</f>
        <v>17317</v>
      </c>
      <c r="AK9" s="87">
        <f>'北九州地区'!AL17</f>
        <v>104329</v>
      </c>
    </row>
    <row r="10" spans="1:37" ht="70.5" customHeight="1" thickBot="1">
      <c r="A10" s="15" t="s">
        <v>69</v>
      </c>
      <c r="B10" s="75">
        <f aca="true" t="shared" si="0" ref="B10:S10">SUM(B6:B9)</f>
        <v>99906</v>
      </c>
      <c r="C10" s="105">
        <f t="shared" si="0"/>
        <v>91260</v>
      </c>
      <c r="D10" s="76">
        <f t="shared" si="0"/>
        <v>8646</v>
      </c>
      <c r="E10" s="105">
        <f t="shared" si="0"/>
        <v>30275</v>
      </c>
      <c r="F10" s="76">
        <f t="shared" si="0"/>
        <v>69631</v>
      </c>
      <c r="G10" s="77">
        <f t="shared" si="0"/>
        <v>427796</v>
      </c>
      <c r="H10" s="75">
        <f t="shared" si="0"/>
        <v>99015</v>
      </c>
      <c r="I10" s="105">
        <f t="shared" si="0"/>
        <v>90837</v>
      </c>
      <c r="J10" s="76">
        <f t="shared" si="0"/>
        <v>8178</v>
      </c>
      <c r="K10" s="105">
        <f t="shared" si="0"/>
        <v>30714</v>
      </c>
      <c r="L10" s="76">
        <f t="shared" si="0"/>
        <v>68301</v>
      </c>
      <c r="M10" s="77">
        <f t="shared" si="0"/>
        <v>427285</v>
      </c>
      <c r="N10" s="75">
        <f t="shared" si="0"/>
        <v>100126</v>
      </c>
      <c r="O10" s="105">
        <f t="shared" si="0"/>
        <v>91760</v>
      </c>
      <c r="P10" s="76">
        <f t="shared" si="0"/>
        <v>8366</v>
      </c>
      <c r="Q10" s="105">
        <f t="shared" si="0"/>
        <v>31558</v>
      </c>
      <c r="R10" s="76">
        <f t="shared" si="0"/>
        <v>68568</v>
      </c>
      <c r="S10" s="77">
        <f t="shared" si="0"/>
        <v>429553</v>
      </c>
      <c r="T10" s="75">
        <f aca="true" t="shared" si="1" ref="T10:Y10">SUM(T6:T9)</f>
        <v>103036</v>
      </c>
      <c r="U10" s="105">
        <f t="shared" si="1"/>
        <v>94144</v>
      </c>
      <c r="V10" s="76">
        <f t="shared" si="1"/>
        <v>8892</v>
      </c>
      <c r="W10" s="105">
        <f t="shared" si="1"/>
        <v>32372</v>
      </c>
      <c r="X10" s="76">
        <f t="shared" si="1"/>
        <v>70664</v>
      </c>
      <c r="Y10" s="77">
        <f t="shared" si="1"/>
        <v>457594</v>
      </c>
      <c r="Z10" s="175">
        <f aca="true" t="shared" si="2" ref="Z10:AE10">SUM(Z6:Z9)</f>
        <v>106737</v>
      </c>
      <c r="AA10" s="176">
        <f t="shared" si="2"/>
        <v>97586</v>
      </c>
      <c r="AB10" s="177">
        <f t="shared" si="2"/>
        <v>9151</v>
      </c>
      <c r="AC10" s="176">
        <f t="shared" si="2"/>
        <v>33994</v>
      </c>
      <c r="AD10" s="177">
        <f t="shared" si="2"/>
        <v>72743</v>
      </c>
      <c r="AE10" s="77">
        <f t="shared" si="2"/>
        <v>484451</v>
      </c>
      <c r="AF10" s="175">
        <f aca="true" t="shared" si="3" ref="AF10:AK10">SUM(AF6:AF9)</f>
        <v>107230</v>
      </c>
      <c r="AG10" s="176">
        <f t="shared" si="3"/>
        <v>97540</v>
      </c>
      <c r="AH10" s="177">
        <f t="shared" si="3"/>
        <v>9690</v>
      </c>
      <c r="AI10" s="176">
        <f t="shared" si="3"/>
        <v>35300</v>
      </c>
      <c r="AJ10" s="177">
        <f t="shared" si="3"/>
        <v>71930</v>
      </c>
      <c r="AK10" s="77">
        <f t="shared" si="3"/>
        <v>495769</v>
      </c>
    </row>
    <row r="11" spans="1:25" ht="30" customHeight="1" hidden="1">
      <c r="A11" s="18"/>
      <c r="B11" s="19" t="e">
        <f>B10/#REF!</f>
        <v>#REF!</v>
      </c>
      <c r="C11" s="20"/>
      <c r="D11" s="20"/>
      <c r="E11" s="20"/>
      <c r="F11" s="20"/>
      <c r="G11" s="20"/>
      <c r="H11" s="19" t="e">
        <f>H10/#REF!</f>
        <v>#REF!</v>
      </c>
      <c r="I11" s="20"/>
      <c r="J11" s="20"/>
      <c r="K11" s="20"/>
      <c r="L11" s="20"/>
      <c r="M11" s="20"/>
      <c r="N11" s="19" t="e">
        <f>N10/#REF!</f>
        <v>#REF!</v>
      </c>
      <c r="O11" s="20"/>
      <c r="P11" s="20"/>
      <c r="Q11" s="20"/>
      <c r="R11" s="20"/>
      <c r="S11" s="20"/>
      <c r="T11" s="19" t="e">
        <f>T10/#REF!</f>
        <v>#REF!</v>
      </c>
      <c r="U11" s="20"/>
      <c r="V11" s="20"/>
      <c r="W11" s="20"/>
      <c r="X11" s="20"/>
      <c r="Y11" s="20"/>
    </row>
    <row r="12" spans="1:25" ht="22.5" customHeight="1">
      <c r="A12" s="5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37" s="25" customFormat="1" ht="33" customHeight="1" thickBot="1">
      <c r="A13" s="23" t="s">
        <v>70</v>
      </c>
      <c r="B13" s="24"/>
      <c r="C13" s="24"/>
      <c r="D13" s="24"/>
      <c r="E13" s="24"/>
      <c r="F13" s="24"/>
      <c r="G13" s="24"/>
      <c r="H13" s="24"/>
      <c r="I13" s="24"/>
      <c r="J13" s="241"/>
      <c r="K13" s="241"/>
      <c r="L13" s="241"/>
      <c r="M13" s="241"/>
      <c r="N13" s="24"/>
      <c r="O13" s="24"/>
      <c r="P13" s="241"/>
      <c r="Q13" s="241"/>
      <c r="R13" s="241"/>
      <c r="S13" s="241"/>
      <c r="T13" s="24"/>
      <c r="U13" s="24"/>
      <c r="V13" s="241"/>
      <c r="W13" s="241"/>
      <c r="X13" s="241"/>
      <c r="Y13" s="241"/>
      <c r="AB13" s="225"/>
      <c r="AC13" s="225"/>
      <c r="AD13" s="225"/>
      <c r="AE13" s="225"/>
      <c r="AH13" s="225" t="s">
        <v>60</v>
      </c>
      <c r="AI13" s="225"/>
      <c r="AJ13" s="225"/>
      <c r="AK13" s="225"/>
    </row>
    <row r="14" spans="1:37" s="7" customFormat="1" ht="28.5" customHeight="1">
      <c r="A14" s="67" t="s">
        <v>1</v>
      </c>
      <c r="B14" s="238" t="s">
        <v>109</v>
      </c>
      <c r="C14" s="239"/>
      <c r="D14" s="239"/>
      <c r="E14" s="239"/>
      <c r="F14" s="239"/>
      <c r="G14" s="240"/>
      <c r="H14" s="238" t="s">
        <v>110</v>
      </c>
      <c r="I14" s="239"/>
      <c r="J14" s="239"/>
      <c r="K14" s="239"/>
      <c r="L14" s="239"/>
      <c r="M14" s="240"/>
      <c r="N14" s="229" t="s">
        <v>111</v>
      </c>
      <c r="O14" s="230"/>
      <c r="P14" s="230"/>
      <c r="Q14" s="230"/>
      <c r="R14" s="230"/>
      <c r="S14" s="231"/>
      <c r="T14" s="229" t="s">
        <v>112</v>
      </c>
      <c r="U14" s="230"/>
      <c r="V14" s="230"/>
      <c r="W14" s="230"/>
      <c r="X14" s="230"/>
      <c r="Y14" s="231"/>
      <c r="Z14" s="229" t="s">
        <v>108</v>
      </c>
      <c r="AA14" s="230"/>
      <c r="AB14" s="230"/>
      <c r="AC14" s="230"/>
      <c r="AD14" s="230"/>
      <c r="AE14" s="231"/>
      <c r="AF14" s="229" t="s">
        <v>113</v>
      </c>
      <c r="AG14" s="230"/>
      <c r="AH14" s="230"/>
      <c r="AI14" s="230"/>
      <c r="AJ14" s="230"/>
      <c r="AK14" s="231"/>
    </row>
    <row r="15" spans="1:37" s="7" customFormat="1" ht="28.5" customHeight="1" thickBot="1">
      <c r="A15" s="68" t="s">
        <v>71</v>
      </c>
      <c r="B15" s="69" t="s">
        <v>93</v>
      </c>
      <c r="C15" s="70" t="s">
        <v>94</v>
      </c>
      <c r="D15" s="71" t="s">
        <v>95</v>
      </c>
      <c r="E15" s="71" t="s">
        <v>96</v>
      </c>
      <c r="F15" s="72" t="s">
        <v>97</v>
      </c>
      <c r="G15" s="73" t="s">
        <v>98</v>
      </c>
      <c r="H15" s="69" t="s">
        <v>93</v>
      </c>
      <c r="I15" s="70" t="s">
        <v>94</v>
      </c>
      <c r="J15" s="71" t="s">
        <v>95</v>
      </c>
      <c r="K15" s="71" t="s">
        <v>96</v>
      </c>
      <c r="L15" s="72" t="s">
        <v>97</v>
      </c>
      <c r="M15" s="73" t="s">
        <v>98</v>
      </c>
      <c r="N15" s="140" t="s">
        <v>87</v>
      </c>
      <c r="O15" s="141" t="s">
        <v>88</v>
      </c>
      <c r="P15" s="142" t="s">
        <v>89</v>
      </c>
      <c r="Q15" s="142" t="s">
        <v>90</v>
      </c>
      <c r="R15" s="143" t="s">
        <v>91</v>
      </c>
      <c r="S15" s="144" t="s">
        <v>92</v>
      </c>
      <c r="T15" s="140" t="s">
        <v>87</v>
      </c>
      <c r="U15" s="141" t="s">
        <v>88</v>
      </c>
      <c r="V15" s="142" t="s">
        <v>89</v>
      </c>
      <c r="W15" s="142" t="s">
        <v>90</v>
      </c>
      <c r="X15" s="143" t="s">
        <v>91</v>
      </c>
      <c r="Y15" s="144" t="s">
        <v>92</v>
      </c>
      <c r="Z15" s="140" t="s">
        <v>87</v>
      </c>
      <c r="AA15" s="141" t="s">
        <v>88</v>
      </c>
      <c r="AB15" s="142" t="s">
        <v>89</v>
      </c>
      <c r="AC15" s="142" t="s">
        <v>90</v>
      </c>
      <c r="AD15" s="143" t="s">
        <v>91</v>
      </c>
      <c r="AE15" s="144" t="s">
        <v>92</v>
      </c>
      <c r="AF15" s="140" t="s">
        <v>87</v>
      </c>
      <c r="AG15" s="141" t="s">
        <v>88</v>
      </c>
      <c r="AH15" s="142" t="s">
        <v>89</v>
      </c>
      <c r="AI15" s="142" t="s">
        <v>90</v>
      </c>
      <c r="AJ15" s="143" t="s">
        <v>91</v>
      </c>
      <c r="AK15" s="144" t="s">
        <v>92</v>
      </c>
    </row>
    <row r="16" spans="1:37" ht="45" customHeight="1">
      <c r="A16" s="26" t="s">
        <v>0</v>
      </c>
      <c r="B16" s="106">
        <v>16600</v>
      </c>
      <c r="C16" s="107">
        <v>11610</v>
      </c>
      <c r="D16" s="108">
        <v>4990</v>
      </c>
      <c r="E16" s="107">
        <v>9630</v>
      </c>
      <c r="F16" s="108">
        <v>6970</v>
      </c>
      <c r="G16" s="109">
        <v>302200</v>
      </c>
      <c r="H16" s="106">
        <v>16140</v>
      </c>
      <c r="I16" s="107">
        <v>11350</v>
      </c>
      <c r="J16" s="108">
        <v>4790</v>
      </c>
      <c r="K16" s="107">
        <v>9520</v>
      </c>
      <c r="L16" s="108">
        <v>6620</v>
      </c>
      <c r="M16" s="109">
        <v>303000</v>
      </c>
      <c r="N16" s="106">
        <v>16420</v>
      </c>
      <c r="O16" s="107">
        <v>11520</v>
      </c>
      <c r="P16" s="108">
        <v>4900</v>
      </c>
      <c r="Q16" s="107">
        <v>9690</v>
      </c>
      <c r="R16" s="108">
        <v>6730</v>
      </c>
      <c r="S16" s="109">
        <v>308600</v>
      </c>
      <c r="T16" s="106">
        <v>16780</v>
      </c>
      <c r="U16" s="107">
        <v>11680</v>
      </c>
      <c r="V16" s="108">
        <v>5100</v>
      </c>
      <c r="W16" s="107">
        <v>9900</v>
      </c>
      <c r="X16" s="108">
        <v>6880</v>
      </c>
      <c r="Y16" s="109">
        <v>316400</v>
      </c>
      <c r="Z16" s="106">
        <f>SUM(AA16:AB16)</f>
        <v>17400</v>
      </c>
      <c r="AA16" s="107">
        <v>12140</v>
      </c>
      <c r="AB16" s="108">
        <v>5260</v>
      </c>
      <c r="AC16" s="107">
        <v>10270</v>
      </c>
      <c r="AD16" s="108">
        <v>7130</v>
      </c>
      <c r="AE16" s="109">
        <v>327700</v>
      </c>
      <c r="AF16" s="178">
        <f aca="true" t="shared" si="4" ref="AF16:AF21">SUM(AG16:AH16)</f>
        <v>17820</v>
      </c>
      <c r="AG16" s="170">
        <v>12430</v>
      </c>
      <c r="AH16" s="171">
        <v>5390</v>
      </c>
      <c r="AI16" s="170">
        <v>10510</v>
      </c>
      <c r="AJ16" s="171">
        <v>7310</v>
      </c>
      <c r="AK16" s="192">
        <v>335700</v>
      </c>
    </row>
    <row r="17" spans="1:37" ht="45" customHeight="1">
      <c r="A17" s="26" t="s">
        <v>2</v>
      </c>
      <c r="B17" s="106">
        <v>1929</v>
      </c>
      <c r="C17" s="107">
        <v>1854</v>
      </c>
      <c r="D17" s="108">
        <v>75</v>
      </c>
      <c r="E17" s="107">
        <v>197</v>
      </c>
      <c r="F17" s="108">
        <v>1732</v>
      </c>
      <c r="G17" s="110">
        <v>4318</v>
      </c>
      <c r="H17" s="106">
        <v>1931</v>
      </c>
      <c r="I17" s="107">
        <v>1859</v>
      </c>
      <c r="J17" s="108">
        <v>72</v>
      </c>
      <c r="K17" s="107">
        <v>223</v>
      </c>
      <c r="L17" s="108">
        <v>1708</v>
      </c>
      <c r="M17" s="110">
        <v>3805</v>
      </c>
      <c r="N17" s="106">
        <v>1840</v>
      </c>
      <c r="O17" s="107">
        <v>1775</v>
      </c>
      <c r="P17" s="108">
        <v>65</v>
      </c>
      <c r="Q17" s="107">
        <v>214</v>
      </c>
      <c r="R17" s="108">
        <v>1626</v>
      </c>
      <c r="S17" s="110">
        <v>3578</v>
      </c>
      <c r="T17" s="106">
        <v>1860</v>
      </c>
      <c r="U17" s="107">
        <v>1792</v>
      </c>
      <c r="V17" s="108">
        <v>68</v>
      </c>
      <c r="W17" s="107">
        <v>219</v>
      </c>
      <c r="X17" s="108">
        <v>1641</v>
      </c>
      <c r="Y17" s="110">
        <v>4216</v>
      </c>
      <c r="Z17" s="106">
        <f>SUM(AA17:AB17)</f>
        <v>1856</v>
      </c>
      <c r="AA17" s="107">
        <v>1784</v>
      </c>
      <c r="AB17" s="108">
        <v>72</v>
      </c>
      <c r="AC17" s="107">
        <v>262</v>
      </c>
      <c r="AD17" s="108">
        <v>1594</v>
      </c>
      <c r="AE17" s="110">
        <v>3418</v>
      </c>
      <c r="AF17" s="106">
        <f t="shared" si="4"/>
        <v>1881</v>
      </c>
      <c r="AG17" s="170">
        <v>1814</v>
      </c>
      <c r="AH17" s="171">
        <v>67</v>
      </c>
      <c r="AI17" s="170">
        <v>267</v>
      </c>
      <c r="AJ17" s="171">
        <v>1614</v>
      </c>
      <c r="AK17" s="168">
        <v>3401</v>
      </c>
    </row>
    <row r="18" spans="1:37" ht="45" customHeight="1">
      <c r="A18" s="26" t="s">
        <v>3</v>
      </c>
      <c r="B18" s="150">
        <v>565</v>
      </c>
      <c r="C18" s="151">
        <v>555</v>
      </c>
      <c r="D18" s="152">
        <v>10</v>
      </c>
      <c r="E18" s="151">
        <v>0</v>
      </c>
      <c r="F18" s="152">
        <v>565</v>
      </c>
      <c r="G18" s="153">
        <v>252</v>
      </c>
      <c r="H18" s="150">
        <v>607</v>
      </c>
      <c r="I18" s="151">
        <v>601</v>
      </c>
      <c r="J18" s="152">
        <v>6</v>
      </c>
      <c r="K18" s="151">
        <v>0</v>
      </c>
      <c r="L18" s="152">
        <v>607</v>
      </c>
      <c r="M18" s="153">
        <v>153</v>
      </c>
      <c r="N18" s="150">
        <v>607</v>
      </c>
      <c r="O18" s="151">
        <v>599</v>
      </c>
      <c r="P18" s="152">
        <v>8</v>
      </c>
      <c r="Q18" s="151">
        <v>0</v>
      </c>
      <c r="R18" s="152">
        <v>607</v>
      </c>
      <c r="S18" s="153">
        <v>136</v>
      </c>
      <c r="T18" s="150">
        <v>488</v>
      </c>
      <c r="U18" s="151">
        <v>482</v>
      </c>
      <c r="V18" s="152">
        <v>6</v>
      </c>
      <c r="W18" s="151">
        <v>0</v>
      </c>
      <c r="X18" s="152">
        <v>488</v>
      </c>
      <c r="Y18" s="153">
        <v>82</v>
      </c>
      <c r="Z18" s="150">
        <f aca="true" t="shared" si="5" ref="Z18:Z33">SUM(AA18:AB18)</f>
        <v>465</v>
      </c>
      <c r="AA18" s="151">
        <v>459</v>
      </c>
      <c r="AB18" s="152">
        <v>6</v>
      </c>
      <c r="AC18" s="151">
        <v>0</v>
      </c>
      <c r="AD18" s="152">
        <v>465</v>
      </c>
      <c r="AE18" s="153">
        <v>50</v>
      </c>
      <c r="AF18" s="150">
        <f t="shared" si="4"/>
        <v>421</v>
      </c>
      <c r="AG18" s="209">
        <v>414</v>
      </c>
      <c r="AH18" s="210">
        <v>7</v>
      </c>
      <c r="AI18" s="209">
        <v>0</v>
      </c>
      <c r="AJ18" s="210">
        <v>421</v>
      </c>
      <c r="AK18" s="211">
        <v>45</v>
      </c>
    </row>
    <row r="19" spans="1:37" ht="45" customHeight="1">
      <c r="A19" s="26" t="s">
        <v>4</v>
      </c>
      <c r="B19" s="150">
        <v>143</v>
      </c>
      <c r="C19" s="151">
        <v>122</v>
      </c>
      <c r="D19" s="152">
        <v>21</v>
      </c>
      <c r="E19" s="151">
        <v>0</v>
      </c>
      <c r="F19" s="152">
        <v>143</v>
      </c>
      <c r="G19" s="153">
        <v>88</v>
      </c>
      <c r="H19" s="150">
        <v>143</v>
      </c>
      <c r="I19" s="151">
        <v>121</v>
      </c>
      <c r="J19" s="152">
        <v>22</v>
      </c>
      <c r="K19" s="151">
        <v>0</v>
      </c>
      <c r="L19" s="152">
        <v>143</v>
      </c>
      <c r="M19" s="153">
        <v>53</v>
      </c>
      <c r="N19" s="150">
        <v>200</v>
      </c>
      <c r="O19" s="151">
        <v>180</v>
      </c>
      <c r="P19" s="152">
        <v>20</v>
      </c>
      <c r="Q19" s="151">
        <v>0</v>
      </c>
      <c r="R19" s="152">
        <v>200</v>
      </c>
      <c r="S19" s="153">
        <v>149</v>
      </c>
      <c r="T19" s="150">
        <v>232</v>
      </c>
      <c r="U19" s="151">
        <v>214</v>
      </c>
      <c r="V19" s="152">
        <v>18</v>
      </c>
      <c r="W19" s="151">
        <v>0</v>
      </c>
      <c r="X19" s="152">
        <v>232</v>
      </c>
      <c r="Y19" s="153">
        <v>190</v>
      </c>
      <c r="Z19" s="150">
        <f t="shared" si="5"/>
        <v>238</v>
      </c>
      <c r="AA19" s="151">
        <v>219</v>
      </c>
      <c r="AB19" s="152">
        <v>19</v>
      </c>
      <c r="AC19" s="151">
        <v>0</v>
      </c>
      <c r="AD19" s="152">
        <v>238</v>
      </c>
      <c r="AE19" s="153">
        <v>162</v>
      </c>
      <c r="AF19" s="150">
        <f t="shared" si="4"/>
        <v>229</v>
      </c>
      <c r="AG19" s="209">
        <v>208</v>
      </c>
      <c r="AH19" s="210">
        <v>21</v>
      </c>
      <c r="AI19" s="209">
        <v>0</v>
      </c>
      <c r="AJ19" s="210">
        <v>229</v>
      </c>
      <c r="AK19" s="211">
        <v>155</v>
      </c>
    </row>
    <row r="20" spans="1:37" ht="45" customHeight="1">
      <c r="A20" s="26" t="s">
        <v>5</v>
      </c>
      <c r="B20" s="106">
        <v>6320</v>
      </c>
      <c r="C20" s="107">
        <v>6062</v>
      </c>
      <c r="D20" s="108">
        <v>258</v>
      </c>
      <c r="E20" s="107">
        <v>532</v>
      </c>
      <c r="F20" s="108">
        <v>5788</v>
      </c>
      <c r="G20" s="110">
        <v>3766</v>
      </c>
      <c r="H20" s="106">
        <v>6389</v>
      </c>
      <c r="I20" s="107">
        <v>6144</v>
      </c>
      <c r="J20" s="108">
        <v>245</v>
      </c>
      <c r="K20" s="107">
        <v>515</v>
      </c>
      <c r="L20" s="108">
        <v>5874</v>
      </c>
      <c r="M20" s="110">
        <v>3409</v>
      </c>
      <c r="N20" s="106">
        <v>6510</v>
      </c>
      <c r="O20" s="107">
        <v>6236</v>
      </c>
      <c r="P20" s="108">
        <v>274</v>
      </c>
      <c r="Q20" s="107">
        <v>677</v>
      </c>
      <c r="R20" s="108">
        <v>5833</v>
      </c>
      <c r="S20" s="110">
        <v>4201</v>
      </c>
      <c r="T20" s="106">
        <v>6635</v>
      </c>
      <c r="U20" s="107">
        <v>6294</v>
      </c>
      <c r="V20" s="108">
        <v>341</v>
      </c>
      <c r="W20" s="107">
        <v>646</v>
      </c>
      <c r="X20" s="108">
        <v>5989</v>
      </c>
      <c r="Y20" s="110">
        <v>3608</v>
      </c>
      <c r="Z20" s="106">
        <f t="shared" si="5"/>
        <v>6646</v>
      </c>
      <c r="AA20" s="107">
        <v>6304</v>
      </c>
      <c r="AB20" s="108">
        <v>342</v>
      </c>
      <c r="AC20" s="107">
        <v>725</v>
      </c>
      <c r="AD20" s="108">
        <v>5921</v>
      </c>
      <c r="AE20" s="110">
        <v>3622</v>
      </c>
      <c r="AF20" s="106">
        <f t="shared" si="4"/>
        <v>6361</v>
      </c>
      <c r="AG20" s="170">
        <v>5947</v>
      </c>
      <c r="AH20" s="171">
        <v>414</v>
      </c>
      <c r="AI20" s="170">
        <v>795</v>
      </c>
      <c r="AJ20" s="171">
        <v>5566</v>
      </c>
      <c r="AK20" s="168">
        <v>4216</v>
      </c>
    </row>
    <row r="21" spans="1:37" ht="45" customHeight="1">
      <c r="A21" s="26" t="s">
        <v>6</v>
      </c>
      <c r="B21" s="106">
        <v>6669</v>
      </c>
      <c r="C21" s="107">
        <v>6658</v>
      </c>
      <c r="D21" s="108">
        <v>11</v>
      </c>
      <c r="E21" s="107">
        <v>1615</v>
      </c>
      <c r="F21" s="108">
        <v>5054</v>
      </c>
      <c r="G21" s="93" t="s">
        <v>72</v>
      </c>
      <c r="H21" s="106">
        <v>6566</v>
      </c>
      <c r="I21" s="107">
        <v>6555</v>
      </c>
      <c r="J21" s="108">
        <v>11</v>
      </c>
      <c r="K21" s="107">
        <v>1265</v>
      </c>
      <c r="L21" s="108">
        <v>5301</v>
      </c>
      <c r="M21" s="93" t="s">
        <v>72</v>
      </c>
      <c r="N21" s="106">
        <v>6812</v>
      </c>
      <c r="O21" s="107">
        <v>6802</v>
      </c>
      <c r="P21" s="108">
        <v>10</v>
      </c>
      <c r="Q21" s="107">
        <v>1495</v>
      </c>
      <c r="R21" s="108">
        <v>5317</v>
      </c>
      <c r="S21" s="93" t="s">
        <v>72</v>
      </c>
      <c r="T21" s="106">
        <v>7238</v>
      </c>
      <c r="U21" s="107">
        <v>7215</v>
      </c>
      <c r="V21" s="108">
        <v>23</v>
      </c>
      <c r="W21" s="107">
        <v>1395</v>
      </c>
      <c r="X21" s="108">
        <v>5843</v>
      </c>
      <c r="Y21" s="93" t="s">
        <v>72</v>
      </c>
      <c r="Z21" s="106">
        <f t="shared" si="5"/>
        <v>7477</v>
      </c>
      <c r="AA21" s="107">
        <v>7449</v>
      </c>
      <c r="AB21" s="108">
        <v>28</v>
      </c>
      <c r="AC21" s="107">
        <v>1482</v>
      </c>
      <c r="AD21" s="108">
        <v>5995</v>
      </c>
      <c r="AE21" s="93" t="s">
        <v>73</v>
      </c>
      <c r="AF21" s="106">
        <f t="shared" si="4"/>
        <v>7545</v>
      </c>
      <c r="AG21" s="170">
        <v>7512</v>
      </c>
      <c r="AH21" s="171">
        <v>33</v>
      </c>
      <c r="AI21" s="170">
        <v>1521</v>
      </c>
      <c r="AJ21" s="171">
        <v>6024</v>
      </c>
      <c r="AK21" s="195" t="s">
        <v>73</v>
      </c>
    </row>
    <row r="22" spans="1:37" ht="45" customHeight="1">
      <c r="A22" s="26" t="s">
        <v>7</v>
      </c>
      <c r="B22" s="106">
        <v>1466</v>
      </c>
      <c r="C22" s="107">
        <v>1443</v>
      </c>
      <c r="D22" s="108">
        <v>23</v>
      </c>
      <c r="E22" s="107">
        <v>278</v>
      </c>
      <c r="F22" s="108">
        <v>1188</v>
      </c>
      <c r="G22" s="93" t="s">
        <v>72</v>
      </c>
      <c r="H22" s="106">
        <v>1612</v>
      </c>
      <c r="I22" s="107">
        <v>1593</v>
      </c>
      <c r="J22" s="108">
        <v>19</v>
      </c>
      <c r="K22" s="107">
        <v>350</v>
      </c>
      <c r="L22" s="108">
        <v>1262</v>
      </c>
      <c r="M22" s="93" t="s">
        <v>72</v>
      </c>
      <c r="N22" s="235" t="s">
        <v>105</v>
      </c>
      <c r="O22" s="236"/>
      <c r="P22" s="236"/>
      <c r="Q22" s="236"/>
      <c r="R22" s="236"/>
      <c r="S22" s="237"/>
      <c r="T22" s="232" t="s">
        <v>105</v>
      </c>
      <c r="U22" s="233"/>
      <c r="V22" s="233"/>
      <c r="W22" s="233"/>
      <c r="X22" s="233"/>
      <c r="Y22" s="234"/>
      <c r="Z22" s="232" t="s">
        <v>105</v>
      </c>
      <c r="AA22" s="233"/>
      <c r="AB22" s="233"/>
      <c r="AC22" s="233"/>
      <c r="AD22" s="233"/>
      <c r="AE22" s="234"/>
      <c r="AF22" s="232" t="s">
        <v>105</v>
      </c>
      <c r="AG22" s="233"/>
      <c r="AH22" s="233"/>
      <c r="AI22" s="233"/>
      <c r="AJ22" s="233"/>
      <c r="AK22" s="234"/>
    </row>
    <row r="23" spans="1:37" ht="45" customHeight="1">
      <c r="A23" s="26" t="s">
        <v>8</v>
      </c>
      <c r="B23" s="106">
        <v>618</v>
      </c>
      <c r="C23" s="107">
        <v>616</v>
      </c>
      <c r="D23" s="108">
        <v>2</v>
      </c>
      <c r="E23" s="107">
        <v>2</v>
      </c>
      <c r="F23" s="108">
        <v>616</v>
      </c>
      <c r="G23" s="93">
        <v>619</v>
      </c>
      <c r="H23" s="106">
        <v>600</v>
      </c>
      <c r="I23" s="107">
        <v>597</v>
      </c>
      <c r="J23" s="108">
        <v>3</v>
      </c>
      <c r="K23" s="107">
        <v>2</v>
      </c>
      <c r="L23" s="108">
        <v>598</v>
      </c>
      <c r="M23" s="109">
        <v>681</v>
      </c>
      <c r="N23" s="106">
        <v>609</v>
      </c>
      <c r="O23" s="107">
        <v>605</v>
      </c>
      <c r="P23" s="108">
        <v>4</v>
      </c>
      <c r="Q23" s="107">
        <v>1</v>
      </c>
      <c r="R23" s="108">
        <v>608</v>
      </c>
      <c r="S23" s="109">
        <v>710</v>
      </c>
      <c r="T23" s="106">
        <v>589</v>
      </c>
      <c r="U23" s="107">
        <v>586</v>
      </c>
      <c r="V23" s="108">
        <v>3</v>
      </c>
      <c r="W23" s="107">
        <v>5</v>
      </c>
      <c r="X23" s="108">
        <v>584</v>
      </c>
      <c r="Y23" s="93">
        <v>1187</v>
      </c>
      <c r="Z23" s="106">
        <f>SUM(AA23:AB23)</f>
        <v>608</v>
      </c>
      <c r="AA23" s="107">
        <v>605</v>
      </c>
      <c r="AB23" s="108">
        <v>3</v>
      </c>
      <c r="AC23" s="107">
        <v>5</v>
      </c>
      <c r="AD23" s="108">
        <v>603</v>
      </c>
      <c r="AE23" s="93">
        <v>1059</v>
      </c>
      <c r="AF23" s="106">
        <f>SUM(AG23:AH23)</f>
        <v>627</v>
      </c>
      <c r="AG23" s="170">
        <v>624</v>
      </c>
      <c r="AH23" s="171">
        <v>3</v>
      </c>
      <c r="AI23" s="170">
        <v>5</v>
      </c>
      <c r="AJ23" s="171">
        <v>622</v>
      </c>
      <c r="AK23" s="195">
        <v>425</v>
      </c>
    </row>
    <row r="24" spans="1:37" ht="45" customHeight="1">
      <c r="A24" s="26" t="s">
        <v>74</v>
      </c>
      <c r="B24" s="106">
        <v>4877</v>
      </c>
      <c r="C24" s="107">
        <v>4847</v>
      </c>
      <c r="D24" s="108">
        <v>30</v>
      </c>
      <c r="E24" s="107">
        <v>1017</v>
      </c>
      <c r="F24" s="108">
        <v>3860</v>
      </c>
      <c r="G24" s="93" t="s">
        <v>72</v>
      </c>
      <c r="H24" s="106">
        <v>4742</v>
      </c>
      <c r="I24" s="107">
        <v>4719</v>
      </c>
      <c r="J24" s="108">
        <v>23</v>
      </c>
      <c r="K24" s="107">
        <v>1021</v>
      </c>
      <c r="L24" s="108">
        <v>3721</v>
      </c>
      <c r="M24" s="93" t="s">
        <v>72</v>
      </c>
      <c r="N24" s="106">
        <v>4721</v>
      </c>
      <c r="O24" s="107">
        <v>4703</v>
      </c>
      <c r="P24" s="108">
        <v>18</v>
      </c>
      <c r="Q24" s="107">
        <v>1047</v>
      </c>
      <c r="R24" s="108">
        <v>3674</v>
      </c>
      <c r="S24" s="93" t="s">
        <v>72</v>
      </c>
      <c r="T24" s="106">
        <v>4871</v>
      </c>
      <c r="U24" s="107">
        <v>4854</v>
      </c>
      <c r="V24" s="108">
        <v>17</v>
      </c>
      <c r="W24" s="107">
        <v>1105</v>
      </c>
      <c r="X24" s="108">
        <v>3766</v>
      </c>
      <c r="Y24" s="93" t="s">
        <v>72</v>
      </c>
      <c r="Z24" s="106">
        <f t="shared" si="5"/>
        <v>4981</v>
      </c>
      <c r="AA24" s="107">
        <v>4964</v>
      </c>
      <c r="AB24" s="108">
        <v>17</v>
      </c>
      <c r="AC24" s="107">
        <v>1141</v>
      </c>
      <c r="AD24" s="108">
        <v>3840</v>
      </c>
      <c r="AE24" s="93" t="s">
        <v>73</v>
      </c>
      <c r="AF24" s="106">
        <f aca="true" t="shared" si="6" ref="AF24:AF33">SUM(AG24:AH24)</f>
        <v>4929</v>
      </c>
      <c r="AG24" s="170">
        <v>4909</v>
      </c>
      <c r="AH24" s="171">
        <v>20</v>
      </c>
      <c r="AI24" s="170">
        <v>1136</v>
      </c>
      <c r="AJ24" s="171">
        <v>3793</v>
      </c>
      <c r="AK24" s="195" t="s">
        <v>73</v>
      </c>
    </row>
    <row r="25" spans="1:37" ht="45" customHeight="1">
      <c r="A25" s="154" t="s">
        <v>104</v>
      </c>
      <c r="B25" s="106" t="s">
        <v>72</v>
      </c>
      <c r="C25" s="107" t="s">
        <v>72</v>
      </c>
      <c r="D25" s="108" t="s">
        <v>72</v>
      </c>
      <c r="E25" s="107" t="s">
        <v>72</v>
      </c>
      <c r="F25" s="108" t="s">
        <v>72</v>
      </c>
      <c r="G25" s="93" t="s">
        <v>72</v>
      </c>
      <c r="H25" s="106" t="s">
        <v>72</v>
      </c>
      <c r="I25" s="107" t="s">
        <v>72</v>
      </c>
      <c r="J25" s="108" t="s">
        <v>72</v>
      </c>
      <c r="K25" s="107" t="s">
        <v>72</v>
      </c>
      <c r="L25" s="108" t="s">
        <v>72</v>
      </c>
      <c r="M25" s="93" t="s">
        <v>72</v>
      </c>
      <c r="N25" s="106">
        <v>4504</v>
      </c>
      <c r="O25" s="107">
        <v>4460</v>
      </c>
      <c r="P25" s="108">
        <v>44</v>
      </c>
      <c r="Q25" s="107">
        <v>962</v>
      </c>
      <c r="R25" s="108">
        <v>3542</v>
      </c>
      <c r="S25" s="93" t="s">
        <v>72</v>
      </c>
      <c r="T25" s="106">
        <v>4564</v>
      </c>
      <c r="U25" s="107">
        <v>4527</v>
      </c>
      <c r="V25" s="108">
        <v>37</v>
      </c>
      <c r="W25" s="107">
        <v>956</v>
      </c>
      <c r="X25" s="108">
        <v>3608</v>
      </c>
      <c r="Y25" s="93" t="s">
        <v>72</v>
      </c>
      <c r="Z25" s="106">
        <f t="shared" si="5"/>
        <v>5038</v>
      </c>
      <c r="AA25" s="107">
        <v>5003</v>
      </c>
      <c r="AB25" s="108">
        <v>35</v>
      </c>
      <c r="AC25" s="107">
        <v>1052</v>
      </c>
      <c r="AD25" s="108">
        <v>3986</v>
      </c>
      <c r="AE25" s="93" t="s">
        <v>100</v>
      </c>
      <c r="AF25" s="106">
        <f t="shared" si="6"/>
        <v>5332</v>
      </c>
      <c r="AG25" s="170">
        <v>5270</v>
      </c>
      <c r="AH25" s="171">
        <v>62</v>
      </c>
      <c r="AI25" s="170">
        <v>1141</v>
      </c>
      <c r="AJ25" s="171">
        <v>4191</v>
      </c>
      <c r="AK25" s="195" t="s">
        <v>73</v>
      </c>
    </row>
    <row r="26" spans="1:37" ht="45" customHeight="1">
      <c r="A26" s="26" t="s">
        <v>9</v>
      </c>
      <c r="B26" s="106">
        <v>477</v>
      </c>
      <c r="C26" s="107">
        <v>474</v>
      </c>
      <c r="D26" s="108">
        <v>3</v>
      </c>
      <c r="E26" s="107">
        <v>66</v>
      </c>
      <c r="F26" s="108">
        <v>411</v>
      </c>
      <c r="G26" s="93" t="s">
        <v>72</v>
      </c>
      <c r="H26" s="106">
        <v>314</v>
      </c>
      <c r="I26" s="107">
        <v>313</v>
      </c>
      <c r="J26" s="108">
        <v>1</v>
      </c>
      <c r="K26" s="107">
        <v>41</v>
      </c>
      <c r="L26" s="108">
        <v>273</v>
      </c>
      <c r="M26" s="93" t="s">
        <v>72</v>
      </c>
      <c r="N26" s="106">
        <v>313</v>
      </c>
      <c r="O26" s="107">
        <v>309</v>
      </c>
      <c r="P26" s="108">
        <v>4</v>
      </c>
      <c r="Q26" s="107">
        <v>41</v>
      </c>
      <c r="R26" s="108">
        <v>272</v>
      </c>
      <c r="S26" s="93" t="s">
        <v>72</v>
      </c>
      <c r="T26" s="106">
        <v>325</v>
      </c>
      <c r="U26" s="107">
        <v>318</v>
      </c>
      <c r="V26" s="108">
        <v>7</v>
      </c>
      <c r="W26" s="107">
        <v>42</v>
      </c>
      <c r="X26" s="108">
        <v>283</v>
      </c>
      <c r="Y26" s="93" t="s">
        <v>72</v>
      </c>
      <c r="Z26" s="106">
        <f t="shared" si="5"/>
        <v>343</v>
      </c>
      <c r="AA26" s="107">
        <v>335</v>
      </c>
      <c r="AB26" s="108">
        <v>8</v>
      </c>
      <c r="AC26" s="107">
        <v>44</v>
      </c>
      <c r="AD26" s="108">
        <v>299</v>
      </c>
      <c r="AE26" s="93" t="s">
        <v>73</v>
      </c>
      <c r="AF26" s="106">
        <f t="shared" si="6"/>
        <v>356</v>
      </c>
      <c r="AG26" s="170">
        <v>349</v>
      </c>
      <c r="AH26" s="171">
        <v>7</v>
      </c>
      <c r="AI26" s="170">
        <v>54</v>
      </c>
      <c r="AJ26" s="171">
        <v>302</v>
      </c>
      <c r="AK26" s="195" t="s">
        <v>73</v>
      </c>
    </row>
    <row r="27" spans="1:37" ht="45" customHeight="1">
      <c r="A27" s="26" t="s">
        <v>10</v>
      </c>
      <c r="B27" s="106">
        <v>885</v>
      </c>
      <c r="C27" s="107">
        <v>883</v>
      </c>
      <c r="D27" s="108">
        <v>2</v>
      </c>
      <c r="E27" s="107">
        <v>37</v>
      </c>
      <c r="F27" s="108">
        <v>848</v>
      </c>
      <c r="G27" s="109">
        <v>1</v>
      </c>
      <c r="H27" s="106">
        <v>935</v>
      </c>
      <c r="I27" s="107">
        <v>934</v>
      </c>
      <c r="J27" s="108">
        <v>1</v>
      </c>
      <c r="K27" s="107">
        <v>41</v>
      </c>
      <c r="L27" s="108">
        <v>894</v>
      </c>
      <c r="M27" s="109">
        <v>1</v>
      </c>
      <c r="N27" s="106">
        <v>975</v>
      </c>
      <c r="O27" s="107">
        <v>974</v>
      </c>
      <c r="P27" s="108">
        <v>1</v>
      </c>
      <c r="Q27" s="107">
        <v>43</v>
      </c>
      <c r="R27" s="108">
        <v>932</v>
      </c>
      <c r="S27" s="109">
        <v>1</v>
      </c>
      <c r="T27" s="106">
        <v>885</v>
      </c>
      <c r="U27" s="107">
        <v>883</v>
      </c>
      <c r="V27" s="108">
        <v>2</v>
      </c>
      <c r="W27" s="107">
        <v>80</v>
      </c>
      <c r="X27" s="108">
        <v>805</v>
      </c>
      <c r="Y27" s="109">
        <v>0</v>
      </c>
      <c r="Z27" s="106">
        <f t="shared" si="5"/>
        <v>895</v>
      </c>
      <c r="AA27" s="107">
        <v>891</v>
      </c>
      <c r="AB27" s="108">
        <v>4</v>
      </c>
      <c r="AC27" s="107">
        <v>81</v>
      </c>
      <c r="AD27" s="108">
        <v>814</v>
      </c>
      <c r="AE27" s="109">
        <v>0</v>
      </c>
      <c r="AF27" s="106">
        <f t="shared" si="6"/>
        <v>899</v>
      </c>
      <c r="AG27" s="170">
        <v>896</v>
      </c>
      <c r="AH27" s="171">
        <v>3</v>
      </c>
      <c r="AI27" s="170">
        <v>81</v>
      </c>
      <c r="AJ27" s="171">
        <v>818</v>
      </c>
      <c r="AK27" s="192">
        <v>0</v>
      </c>
    </row>
    <row r="28" spans="1:37" ht="45" customHeight="1">
      <c r="A28" s="26" t="s">
        <v>11</v>
      </c>
      <c r="B28" s="106">
        <v>1689</v>
      </c>
      <c r="C28" s="107">
        <v>1602</v>
      </c>
      <c r="D28" s="108">
        <v>87</v>
      </c>
      <c r="E28" s="107">
        <v>966</v>
      </c>
      <c r="F28" s="108">
        <v>723</v>
      </c>
      <c r="G28" s="93" t="s">
        <v>72</v>
      </c>
      <c r="H28" s="106">
        <v>1705</v>
      </c>
      <c r="I28" s="107">
        <v>1626</v>
      </c>
      <c r="J28" s="108">
        <v>79</v>
      </c>
      <c r="K28" s="107">
        <v>984</v>
      </c>
      <c r="L28" s="108">
        <v>721</v>
      </c>
      <c r="M28" s="93" t="s">
        <v>72</v>
      </c>
      <c r="N28" s="106">
        <v>1739</v>
      </c>
      <c r="O28" s="107">
        <v>1664</v>
      </c>
      <c r="P28" s="108">
        <v>75</v>
      </c>
      <c r="Q28" s="107">
        <v>1004</v>
      </c>
      <c r="R28" s="108">
        <v>735</v>
      </c>
      <c r="S28" s="93" t="s">
        <v>72</v>
      </c>
      <c r="T28" s="106">
        <v>1753</v>
      </c>
      <c r="U28" s="107">
        <v>1681</v>
      </c>
      <c r="V28" s="108">
        <v>72</v>
      </c>
      <c r="W28" s="107">
        <v>1008</v>
      </c>
      <c r="X28" s="108">
        <v>745</v>
      </c>
      <c r="Y28" s="93" t="s">
        <v>72</v>
      </c>
      <c r="Z28" s="106">
        <f t="shared" si="5"/>
        <v>1764</v>
      </c>
      <c r="AA28" s="107">
        <v>1690</v>
      </c>
      <c r="AB28" s="108">
        <v>74</v>
      </c>
      <c r="AC28" s="107">
        <v>1015</v>
      </c>
      <c r="AD28" s="108">
        <v>749</v>
      </c>
      <c r="AE28" s="93" t="s">
        <v>73</v>
      </c>
      <c r="AF28" s="106">
        <f t="shared" si="6"/>
        <v>1732</v>
      </c>
      <c r="AG28" s="170">
        <v>1654</v>
      </c>
      <c r="AH28" s="171">
        <v>78</v>
      </c>
      <c r="AI28" s="170">
        <v>897</v>
      </c>
      <c r="AJ28" s="171">
        <v>835</v>
      </c>
      <c r="AK28" s="195" t="s">
        <v>73</v>
      </c>
    </row>
    <row r="29" spans="1:37" ht="45" customHeight="1">
      <c r="A29" s="26" t="s">
        <v>12</v>
      </c>
      <c r="B29" s="106">
        <v>17</v>
      </c>
      <c r="C29" s="107">
        <v>17</v>
      </c>
      <c r="D29" s="111">
        <v>0</v>
      </c>
      <c r="E29" s="107">
        <v>0</v>
      </c>
      <c r="F29" s="108">
        <v>17</v>
      </c>
      <c r="G29" s="93" t="s">
        <v>72</v>
      </c>
      <c r="H29" s="106">
        <v>14</v>
      </c>
      <c r="I29" s="107">
        <v>14</v>
      </c>
      <c r="J29" s="111">
        <v>0</v>
      </c>
      <c r="K29" s="107">
        <v>0</v>
      </c>
      <c r="L29" s="108">
        <v>14</v>
      </c>
      <c r="M29" s="93" t="s">
        <v>72</v>
      </c>
      <c r="N29" s="106">
        <v>17</v>
      </c>
      <c r="O29" s="107">
        <v>17</v>
      </c>
      <c r="P29" s="111">
        <v>0</v>
      </c>
      <c r="Q29" s="107">
        <v>0</v>
      </c>
      <c r="R29" s="108">
        <v>17</v>
      </c>
      <c r="S29" s="93" t="s">
        <v>72</v>
      </c>
      <c r="T29" s="106">
        <v>14</v>
      </c>
      <c r="U29" s="107">
        <v>14</v>
      </c>
      <c r="V29" s="111">
        <v>0</v>
      </c>
      <c r="W29" s="107">
        <v>0</v>
      </c>
      <c r="X29" s="108">
        <v>14</v>
      </c>
      <c r="Y29" s="93" t="s">
        <v>72</v>
      </c>
      <c r="Z29" s="106">
        <f t="shared" si="5"/>
        <v>19</v>
      </c>
      <c r="AA29" s="107">
        <v>19</v>
      </c>
      <c r="AB29" s="111">
        <v>0</v>
      </c>
      <c r="AC29" s="107">
        <v>0</v>
      </c>
      <c r="AD29" s="108">
        <v>19</v>
      </c>
      <c r="AE29" s="93" t="s">
        <v>73</v>
      </c>
      <c r="AF29" s="106">
        <f t="shared" si="6"/>
        <v>19</v>
      </c>
      <c r="AG29" s="170">
        <v>19</v>
      </c>
      <c r="AH29" s="190">
        <v>0</v>
      </c>
      <c r="AI29" s="170">
        <v>0</v>
      </c>
      <c r="AJ29" s="171">
        <v>19</v>
      </c>
      <c r="AK29" s="195" t="s">
        <v>73</v>
      </c>
    </row>
    <row r="30" spans="1:37" ht="45" customHeight="1">
      <c r="A30" s="26" t="s">
        <v>13</v>
      </c>
      <c r="B30" s="106">
        <v>90</v>
      </c>
      <c r="C30" s="107">
        <v>90</v>
      </c>
      <c r="D30" s="111">
        <v>0</v>
      </c>
      <c r="E30" s="116">
        <v>9</v>
      </c>
      <c r="F30" s="108">
        <v>81</v>
      </c>
      <c r="G30" s="109" t="s">
        <v>72</v>
      </c>
      <c r="H30" s="106">
        <v>92</v>
      </c>
      <c r="I30" s="107">
        <v>92</v>
      </c>
      <c r="J30" s="111">
        <v>0</v>
      </c>
      <c r="K30" s="116">
        <v>9</v>
      </c>
      <c r="L30" s="108">
        <v>83</v>
      </c>
      <c r="M30" s="109" t="s">
        <v>72</v>
      </c>
      <c r="N30" s="106">
        <v>95</v>
      </c>
      <c r="O30" s="107">
        <v>95</v>
      </c>
      <c r="P30" s="111">
        <v>0</v>
      </c>
      <c r="Q30" s="116">
        <v>1</v>
      </c>
      <c r="R30" s="108">
        <v>94</v>
      </c>
      <c r="S30" s="109" t="s">
        <v>72</v>
      </c>
      <c r="T30" s="106">
        <v>95</v>
      </c>
      <c r="U30" s="107">
        <v>95</v>
      </c>
      <c r="V30" s="111">
        <v>0</v>
      </c>
      <c r="W30" s="116">
        <v>1</v>
      </c>
      <c r="X30" s="108">
        <v>94</v>
      </c>
      <c r="Y30" s="109" t="s">
        <v>72</v>
      </c>
      <c r="Z30" s="106">
        <f t="shared" si="5"/>
        <v>106</v>
      </c>
      <c r="AA30" s="107">
        <v>106</v>
      </c>
      <c r="AB30" s="111">
        <v>0</v>
      </c>
      <c r="AC30" s="116">
        <v>1</v>
      </c>
      <c r="AD30" s="108">
        <v>105</v>
      </c>
      <c r="AE30" s="109" t="s">
        <v>73</v>
      </c>
      <c r="AF30" s="106">
        <f t="shared" si="6"/>
        <v>100</v>
      </c>
      <c r="AG30" s="170">
        <v>100</v>
      </c>
      <c r="AH30" s="190">
        <v>0</v>
      </c>
      <c r="AI30" s="191">
        <v>1</v>
      </c>
      <c r="AJ30" s="171">
        <v>99</v>
      </c>
      <c r="AK30" s="192" t="s">
        <v>73</v>
      </c>
    </row>
    <row r="31" spans="1:37" ht="45" customHeight="1">
      <c r="A31" s="26" t="s">
        <v>14</v>
      </c>
      <c r="B31" s="106">
        <v>312</v>
      </c>
      <c r="C31" s="107">
        <v>312</v>
      </c>
      <c r="D31" s="108">
        <v>0</v>
      </c>
      <c r="E31" s="107">
        <v>8</v>
      </c>
      <c r="F31" s="108">
        <v>304</v>
      </c>
      <c r="G31" s="110">
        <v>32</v>
      </c>
      <c r="H31" s="106">
        <v>318</v>
      </c>
      <c r="I31" s="107">
        <v>318</v>
      </c>
      <c r="J31" s="108">
        <v>0</v>
      </c>
      <c r="K31" s="107">
        <v>8</v>
      </c>
      <c r="L31" s="108">
        <v>310</v>
      </c>
      <c r="M31" s="110">
        <v>32</v>
      </c>
      <c r="N31" s="106">
        <v>298</v>
      </c>
      <c r="O31" s="107">
        <v>298</v>
      </c>
      <c r="P31" s="108">
        <v>0</v>
      </c>
      <c r="Q31" s="107">
        <v>8</v>
      </c>
      <c r="R31" s="108">
        <v>290</v>
      </c>
      <c r="S31" s="110">
        <v>32</v>
      </c>
      <c r="T31" s="106">
        <v>291</v>
      </c>
      <c r="U31" s="107">
        <v>291</v>
      </c>
      <c r="V31" s="108">
        <v>0</v>
      </c>
      <c r="W31" s="107">
        <v>8</v>
      </c>
      <c r="X31" s="108">
        <v>283</v>
      </c>
      <c r="Y31" s="110">
        <v>29</v>
      </c>
      <c r="Z31" s="106">
        <f t="shared" si="5"/>
        <v>298</v>
      </c>
      <c r="AA31" s="107">
        <v>298</v>
      </c>
      <c r="AB31" s="108">
        <v>0</v>
      </c>
      <c r="AC31" s="107">
        <v>7</v>
      </c>
      <c r="AD31" s="108">
        <v>291</v>
      </c>
      <c r="AE31" s="110">
        <v>31</v>
      </c>
      <c r="AF31" s="106">
        <f t="shared" si="6"/>
        <v>305</v>
      </c>
      <c r="AG31" s="170">
        <v>305</v>
      </c>
      <c r="AH31" s="171">
        <v>0</v>
      </c>
      <c r="AI31" s="170">
        <v>9</v>
      </c>
      <c r="AJ31" s="171">
        <v>296</v>
      </c>
      <c r="AK31" s="168">
        <v>28</v>
      </c>
    </row>
    <row r="32" spans="1:37" ht="45" customHeight="1">
      <c r="A32" s="169" t="s">
        <v>15</v>
      </c>
      <c r="B32" s="106">
        <v>390</v>
      </c>
      <c r="C32" s="107">
        <v>343</v>
      </c>
      <c r="D32" s="108">
        <v>47</v>
      </c>
      <c r="E32" s="107">
        <v>32</v>
      </c>
      <c r="F32" s="108">
        <v>358</v>
      </c>
      <c r="G32" s="110">
        <v>1396</v>
      </c>
      <c r="H32" s="106">
        <v>276</v>
      </c>
      <c r="I32" s="107">
        <v>248</v>
      </c>
      <c r="J32" s="108">
        <v>28</v>
      </c>
      <c r="K32" s="107">
        <v>24</v>
      </c>
      <c r="L32" s="108">
        <v>252</v>
      </c>
      <c r="M32" s="110">
        <v>1349</v>
      </c>
      <c r="N32" s="106">
        <v>252</v>
      </c>
      <c r="O32" s="107">
        <v>226</v>
      </c>
      <c r="P32" s="108">
        <v>26</v>
      </c>
      <c r="Q32" s="107">
        <v>22</v>
      </c>
      <c r="R32" s="108">
        <v>230</v>
      </c>
      <c r="S32" s="110">
        <v>1275</v>
      </c>
      <c r="T32" s="106">
        <v>253</v>
      </c>
      <c r="U32" s="107">
        <v>253</v>
      </c>
      <c r="V32" s="108">
        <v>0</v>
      </c>
      <c r="W32" s="107">
        <v>0</v>
      </c>
      <c r="X32" s="108">
        <v>253</v>
      </c>
      <c r="Y32" s="110">
        <v>1304</v>
      </c>
      <c r="Z32" s="178">
        <f t="shared" si="5"/>
        <v>269</v>
      </c>
      <c r="AA32" s="170">
        <v>269</v>
      </c>
      <c r="AB32" s="171">
        <v>0</v>
      </c>
      <c r="AC32" s="170">
        <v>0</v>
      </c>
      <c r="AD32" s="171">
        <v>269</v>
      </c>
      <c r="AE32" s="168">
        <v>1236</v>
      </c>
      <c r="AF32" s="178">
        <f t="shared" si="6"/>
        <v>282</v>
      </c>
      <c r="AG32" s="170">
        <v>219</v>
      </c>
      <c r="AH32" s="171">
        <v>63</v>
      </c>
      <c r="AI32" s="170">
        <v>0</v>
      </c>
      <c r="AJ32" s="171">
        <v>282</v>
      </c>
      <c r="AK32" s="168">
        <v>1171</v>
      </c>
    </row>
    <row r="33" spans="1:37" ht="45" customHeight="1">
      <c r="A33" s="26" t="s">
        <v>16</v>
      </c>
      <c r="B33" s="106">
        <v>56</v>
      </c>
      <c r="C33" s="107">
        <v>56</v>
      </c>
      <c r="D33" s="108">
        <v>0</v>
      </c>
      <c r="E33" s="107">
        <v>3</v>
      </c>
      <c r="F33" s="108">
        <v>53</v>
      </c>
      <c r="G33" s="93" t="s">
        <v>72</v>
      </c>
      <c r="H33" s="106">
        <v>55</v>
      </c>
      <c r="I33" s="107">
        <v>55</v>
      </c>
      <c r="J33" s="108">
        <v>0</v>
      </c>
      <c r="K33" s="107">
        <v>3</v>
      </c>
      <c r="L33" s="108">
        <v>52</v>
      </c>
      <c r="M33" s="93" t="s">
        <v>72</v>
      </c>
      <c r="N33" s="106">
        <v>56</v>
      </c>
      <c r="O33" s="107">
        <v>56</v>
      </c>
      <c r="P33" s="108">
        <v>0</v>
      </c>
      <c r="Q33" s="107">
        <v>0</v>
      </c>
      <c r="R33" s="108">
        <v>56</v>
      </c>
      <c r="S33" s="93" t="s">
        <v>72</v>
      </c>
      <c r="T33" s="106">
        <v>54</v>
      </c>
      <c r="U33" s="107">
        <v>54</v>
      </c>
      <c r="V33" s="108">
        <v>0</v>
      </c>
      <c r="W33" s="107">
        <v>0</v>
      </c>
      <c r="X33" s="108">
        <v>54</v>
      </c>
      <c r="Y33" s="93" t="s">
        <v>72</v>
      </c>
      <c r="Z33" s="106">
        <f t="shared" si="5"/>
        <v>67</v>
      </c>
      <c r="AA33" s="107">
        <v>67</v>
      </c>
      <c r="AB33" s="108">
        <v>0</v>
      </c>
      <c r="AC33" s="107">
        <v>0</v>
      </c>
      <c r="AD33" s="108">
        <v>67</v>
      </c>
      <c r="AE33" s="93" t="s">
        <v>73</v>
      </c>
      <c r="AF33" s="106">
        <f t="shared" si="6"/>
        <v>53</v>
      </c>
      <c r="AG33" s="170">
        <v>53</v>
      </c>
      <c r="AH33" s="171">
        <v>0</v>
      </c>
      <c r="AI33" s="170">
        <v>0</v>
      </c>
      <c r="AJ33" s="171">
        <v>53</v>
      </c>
      <c r="AK33" s="195" t="s">
        <v>73</v>
      </c>
    </row>
    <row r="34" spans="1:37" ht="45" customHeight="1">
      <c r="A34" s="26" t="s">
        <v>17</v>
      </c>
      <c r="B34" s="106">
        <v>1178</v>
      </c>
      <c r="C34" s="107">
        <v>1170</v>
      </c>
      <c r="D34" s="108">
        <v>8</v>
      </c>
      <c r="E34" s="107">
        <v>224</v>
      </c>
      <c r="F34" s="108">
        <v>954</v>
      </c>
      <c r="G34" s="93" t="s">
        <v>72</v>
      </c>
      <c r="H34" s="106">
        <v>1124</v>
      </c>
      <c r="I34" s="107">
        <v>1117</v>
      </c>
      <c r="J34" s="108">
        <v>7</v>
      </c>
      <c r="K34" s="107">
        <v>214</v>
      </c>
      <c r="L34" s="108">
        <v>910</v>
      </c>
      <c r="M34" s="93" t="s">
        <v>72</v>
      </c>
      <c r="N34" s="235" t="s">
        <v>105</v>
      </c>
      <c r="O34" s="236"/>
      <c r="P34" s="236"/>
      <c r="Q34" s="236"/>
      <c r="R34" s="236"/>
      <c r="S34" s="237"/>
      <c r="T34" s="232" t="s">
        <v>105</v>
      </c>
      <c r="U34" s="233"/>
      <c r="V34" s="233"/>
      <c r="W34" s="233"/>
      <c r="X34" s="233"/>
      <c r="Y34" s="234"/>
      <c r="Z34" s="232" t="s">
        <v>105</v>
      </c>
      <c r="AA34" s="233"/>
      <c r="AB34" s="233"/>
      <c r="AC34" s="233"/>
      <c r="AD34" s="233"/>
      <c r="AE34" s="234"/>
      <c r="AF34" s="232" t="s">
        <v>105</v>
      </c>
      <c r="AG34" s="233"/>
      <c r="AH34" s="233"/>
      <c r="AI34" s="233"/>
      <c r="AJ34" s="233"/>
      <c r="AK34" s="234"/>
    </row>
    <row r="35" spans="1:37" ht="45" customHeight="1" thickBot="1">
      <c r="A35" s="27" t="s">
        <v>18</v>
      </c>
      <c r="B35" s="112">
        <v>1694</v>
      </c>
      <c r="C35" s="113">
        <v>1680</v>
      </c>
      <c r="D35" s="114">
        <v>14</v>
      </c>
      <c r="E35" s="113">
        <v>180</v>
      </c>
      <c r="F35" s="114">
        <v>1514</v>
      </c>
      <c r="G35" s="115" t="s">
        <v>72</v>
      </c>
      <c r="H35" s="112">
        <v>1725</v>
      </c>
      <c r="I35" s="113">
        <v>1713</v>
      </c>
      <c r="J35" s="114">
        <v>12</v>
      </c>
      <c r="K35" s="113">
        <v>189</v>
      </c>
      <c r="L35" s="114">
        <v>1536</v>
      </c>
      <c r="M35" s="115" t="s">
        <v>72</v>
      </c>
      <c r="N35" s="222" t="s">
        <v>105</v>
      </c>
      <c r="O35" s="223"/>
      <c r="P35" s="223"/>
      <c r="Q35" s="223"/>
      <c r="R35" s="223"/>
      <c r="S35" s="224"/>
      <c r="T35" s="222" t="s">
        <v>105</v>
      </c>
      <c r="U35" s="223"/>
      <c r="V35" s="223"/>
      <c r="W35" s="223"/>
      <c r="X35" s="223"/>
      <c r="Y35" s="224"/>
      <c r="Z35" s="222" t="s">
        <v>105</v>
      </c>
      <c r="AA35" s="223"/>
      <c r="AB35" s="223"/>
      <c r="AC35" s="223"/>
      <c r="AD35" s="223"/>
      <c r="AE35" s="224"/>
      <c r="AF35" s="222" t="s">
        <v>105</v>
      </c>
      <c r="AG35" s="223"/>
      <c r="AH35" s="223"/>
      <c r="AI35" s="223"/>
      <c r="AJ35" s="223"/>
      <c r="AK35" s="224"/>
    </row>
    <row r="36" spans="1:37" ht="45" customHeight="1" thickBot="1">
      <c r="A36" s="27" t="s">
        <v>19</v>
      </c>
      <c r="B36" s="95">
        <f aca="true" t="shared" si="7" ref="B36:Y36">SUM(B16:B35)</f>
        <v>45975</v>
      </c>
      <c r="C36" s="97">
        <f t="shared" si="7"/>
        <v>40394</v>
      </c>
      <c r="D36" s="97">
        <f t="shared" si="7"/>
        <v>5581</v>
      </c>
      <c r="E36" s="97">
        <f t="shared" si="7"/>
        <v>14796</v>
      </c>
      <c r="F36" s="97">
        <f t="shared" si="7"/>
        <v>31179</v>
      </c>
      <c r="G36" s="99">
        <f t="shared" si="7"/>
        <v>312672</v>
      </c>
      <c r="H36" s="95">
        <f t="shared" si="7"/>
        <v>45288</v>
      </c>
      <c r="I36" s="97">
        <f t="shared" si="7"/>
        <v>39969</v>
      </c>
      <c r="J36" s="97">
        <f t="shared" si="7"/>
        <v>5319</v>
      </c>
      <c r="K36" s="97">
        <f t="shared" si="7"/>
        <v>14409</v>
      </c>
      <c r="L36" s="97">
        <f t="shared" si="7"/>
        <v>30879</v>
      </c>
      <c r="M36" s="99">
        <f t="shared" si="7"/>
        <v>312483</v>
      </c>
      <c r="N36" s="95">
        <f t="shared" si="7"/>
        <v>45968</v>
      </c>
      <c r="O36" s="97">
        <f t="shared" si="7"/>
        <v>40519</v>
      </c>
      <c r="P36" s="97">
        <f t="shared" si="7"/>
        <v>5449</v>
      </c>
      <c r="Q36" s="97">
        <f t="shared" si="7"/>
        <v>15205</v>
      </c>
      <c r="R36" s="97">
        <f t="shared" si="7"/>
        <v>30763</v>
      </c>
      <c r="S36" s="99">
        <f t="shared" si="7"/>
        <v>318682</v>
      </c>
      <c r="T36" s="95">
        <f t="shared" si="7"/>
        <v>46927</v>
      </c>
      <c r="U36" s="97">
        <f t="shared" si="7"/>
        <v>41233</v>
      </c>
      <c r="V36" s="97">
        <f t="shared" si="7"/>
        <v>5694</v>
      </c>
      <c r="W36" s="97">
        <f t="shared" si="7"/>
        <v>15365</v>
      </c>
      <c r="X36" s="97">
        <f t="shared" si="7"/>
        <v>31562</v>
      </c>
      <c r="Y36" s="99">
        <f t="shared" si="7"/>
        <v>327016</v>
      </c>
      <c r="Z36" s="95">
        <f aca="true" t="shared" si="8" ref="Z36:AE36">SUM(Z16:Z35)</f>
        <v>48470</v>
      </c>
      <c r="AA36" s="97">
        <f t="shared" si="8"/>
        <v>42602</v>
      </c>
      <c r="AB36" s="97">
        <f t="shared" si="8"/>
        <v>5868</v>
      </c>
      <c r="AC36" s="97">
        <f t="shared" si="8"/>
        <v>16085</v>
      </c>
      <c r="AD36" s="97">
        <f t="shared" si="8"/>
        <v>32385</v>
      </c>
      <c r="AE36" s="99">
        <f t="shared" si="8"/>
        <v>337278</v>
      </c>
      <c r="AF36" s="95">
        <f aca="true" t="shared" si="9" ref="AF36:AK36">SUM(AF16:AF35)</f>
        <v>48891</v>
      </c>
      <c r="AG36" s="97">
        <f>SUM(AG16:AG35)</f>
        <v>42723</v>
      </c>
      <c r="AH36" s="97">
        <f>SUM(AH16:AH35)</f>
        <v>6168</v>
      </c>
      <c r="AI36" s="97">
        <f t="shared" si="9"/>
        <v>16417</v>
      </c>
      <c r="AJ36" s="97">
        <f t="shared" si="9"/>
        <v>32474</v>
      </c>
      <c r="AK36" s="99">
        <f t="shared" si="9"/>
        <v>345141</v>
      </c>
    </row>
  </sheetData>
  <sheetProtection/>
  <mergeCells count="34">
    <mergeCell ref="T14:Y14"/>
    <mergeCell ref="Z34:AE34"/>
    <mergeCell ref="Z35:AE35"/>
    <mergeCell ref="Z4:AE4"/>
    <mergeCell ref="Z14:AE14"/>
    <mergeCell ref="Z22:AE22"/>
    <mergeCell ref="T22:Y22"/>
    <mergeCell ref="T34:Y34"/>
    <mergeCell ref="T35:Y35"/>
    <mergeCell ref="AB13:AE13"/>
    <mergeCell ref="J13:M13"/>
    <mergeCell ref="P13:S13"/>
    <mergeCell ref="V3:Y3"/>
    <mergeCell ref="T4:Y4"/>
    <mergeCell ref="V13:Y13"/>
    <mergeCell ref="J3:M3"/>
    <mergeCell ref="P3:S3"/>
    <mergeCell ref="B4:G4"/>
    <mergeCell ref="H4:M4"/>
    <mergeCell ref="N4:S4"/>
    <mergeCell ref="AB3:AE3"/>
    <mergeCell ref="N34:S34"/>
    <mergeCell ref="N35:S35"/>
    <mergeCell ref="N22:S22"/>
    <mergeCell ref="B14:G14"/>
    <mergeCell ref="H14:M14"/>
    <mergeCell ref="N14:S14"/>
    <mergeCell ref="AF35:AK35"/>
    <mergeCell ref="AH3:AK3"/>
    <mergeCell ref="AF4:AK4"/>
    <mergeCell ref="AH13:AK13"/>
    <mergeCell ref="AF14:AK14"/>
    <mergeCell ref="AF22:AK22"/>
    <mergeCell ref="AF34:AK34"/>
  </mergeCells>
  <printOptions/>
  <pageMargins left="0.984251968503937" right="0.31496062992125984" top="0.7086614173228347" bottom="0.31496062992125984" header="0.2755905511811024" footer="0.1968503937007874"/>
  <pageSetup firstPageNumber="5" useFirstPageNumber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4"/>
  <sheetViews>
    <sheetView view="pageBreakPreview" zoomScale="75" zoomScaleNormal="75" zoomScaleSheetLayoutView="75" zoomScalePageLayoutView="0" workbookViewId="0" topLeftCell="A2">
      <pane xSplit="2" ySplit="3" topLeftCell="V5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Y17" sqref="Y17"/>
    </sheetView>
  </sheetViews>
  <sheetFormatPr defaultColWidth="9.00390625" defaultRowHeight="31.5" customHeight="1"/>
  <cols>
    <col min="1" max="1" width="3.25390625" style="34" customWidth="1"/>
    <col min="2" max="2" width="11.625" style="34" customWidth="1"/>
    <col min="3" max="3" width="11.625" style="34" hidden="1" customWidth="1"/>
    <col min="4" max="7" width="11.125" style="34" hidden="1" customWidth="1"/>
    <col min="8" max="8" width="11.625" style="34" hidden="1" customWidth="1"/>
    <col min="9" max="9" width="11.625" style="34" customWidth="1"/>
    <col min="10" max="13" width="11.125" style="34" customWidth="1"/>
    <col min="14" max="15" width="11.625" style="34" customWidth="1"/>
    <col min="16" max="19" width="11.125" style="34" customWidth="1"/>
    <col min="20" max="21" width="11.625" style="34" customWidth="1"/>
    <col min="22" max="25" width="11.125" style="34" customWidth="1"/>
    <col min="26" max="27" width="11.625" style="34" customWidth="1"/>
    <col min="28" max="28" width="11.25390625" style="34" customWidth="1"/>
    <col min="29" max="29" width="11.625" style="34" customWidth="1"/>
    <col min="30" max="30" width="12.00390625" style="34" customWidth="1"/>
    <col min="31" max="31" width="11.375" style="34" customWidth="1"/>
    <col min="32" max="32" width="11.00390625" style="34" customWidth="1"/>
    <col min="33" max="33" width="11.625" style="34" customWidth="1"/>
    <col min="34" max="34" width="11.25390625" style="34" customWidth="1"/>
    <col min="35" max="35" width="11.625" style="34" customWidth="1"/>
    <col min="36" max="36" width="12.00390625" style="34" customWidth="1"/>
    <col min="37" max="37" width="11.375" style="34" customWidth="1"/>
    <col min="38" max="38" width="11.00390625" style="34" customWidth="1"/>
    <col min="39" max="16384" width="9.00390625" style="34" customWidth="1"/>
  </cols>
  <sheetData>
    <row r="2" spans="2:38" s="28" customFormat="1" ht="38.25" customHeight="1" thickBot="1">
      <c r="B2" s="29" t="s">
        <v>59</v>
      </c>
      <c r="C2" s="30"/>
      <c r="D2" s="30"/>
      <c r="E2" s="30"/>
      <c r="F2" s="30"/>
      <c r="G2" s="30"/>
      <c r="H2" s="30"/>
      <c r="I2" s="30"/>
      <c r="J2" s="30"/>
      <c r="K2" s="251"/>
      <c r="L2" s="251"/>
      <c r="M2" s="251"/>
      <c r="N2" s="251"/>
      <c r="O2" s="30"/>
      <c r="P2" s="30"/>
      <c r="Q2" s="251"/>
      <c r="R2" s="251"/>
      <c r="S2" s="251"/>
      <c r="T2" s="251"/>
      <c r="U2" s="30"/>
      <c r="V2" s="30"/>
      <c r="W2" s="250"/>
      <c r="X2" s="250"/>
      <c r="Y2" s="250"/>
      <c r="Z2" s="250"/>
      <c r="AC2" s="243"/>
      <c r="AD2" s="243"/>
      <c r="AE2" s="243"/>
      <c r="AF2" s="243"/>
      <c r="AI2" s="243" t="s">
        <v>60</v>
      </c>
      <c r="AJ2" s="243"/>
      <c r="AK2" s="243"/>
      <c r="AL2" s="243"/>
    </row>
    <row r="3" spans="1:38" s="28" customFormat="1" ht="31.5" customHeight="1">
      <c r="A3" s="31"/>
      <c r="B3" s="67" t="s">
        <v>1</v>
      </c>
      <c r="C3" s="238" t="s">
        <v>109</v>
      </c>
      <c r="D3" s="239"/>
      <c r="E3" s="239"/>
      <c r="F3" s="239"/>
      <c r="G3" s="239"/>
      <c r="H3" s="240"/>
      <c r="I3" s="238" t="s">
        <v>110</v>
      </c>
      <c r="J3" s="239"/>
      <c r="K3" s="239"/>
      <c r="L3" s="239"/>
      <c r="M3" s="239"/>
      <c r="N3" s="240"/>
      <c r="O3" s="229" t="s">
        <v>111</v>
      </c>
      <c r="P3" s="230"/>
      <c r="Q3" s="230"/>
      <c r="R3" s="230"/>
      <c r="S3" s="230"/>
      <c r="T3" s="231"/>
      <c r="U3" s="229" t="s">
        <v>112</v>
      </c>
      <c r="V3" s="230"/>
      <c r="W3" s="230"/>
      <c r="X3" s="230"/>
      <c r="Y3" s="230"/>
      <c r="Z3" s="231"/>
      <c r="AA3" s="229" t="s">
        <v>108</v>
      </c>
      <c r="AB3" s="230"/>
      <c r="AC3" s="230"/>
      <c r="AD3" s="230"/>
      <c r="AE3" s="230"/>
      <c r="AF3" s="231"/>
      <c r="AG3" s="229" t="s">
        <v>113</v>
      </c>
      <c r="AH3" s="230"/>
      <c r="AI3" s="230"/>
      <c r="AJ3" s="230"/>
      <c r="AK3" s="230"/>
      <c r="AL3" s="231"/>
    </row>
    <row r="4" spans="1:38" s="28" customFormat="1" ht="31.5" customHeight="1" thickBot="1">
      <c r="A4" s="31"/>
      <c r="B4" s="68" t="s">
        <v>71</v>
      </c>
      <c r="C4" s="69" t="s">
        <v>93</v>
      </c>
      <c r="D4" s="70" t="s">
        <v>94</v>
      </c>
      <c r="E4" s="71" t="s">
        <v>95</v>
      </c>
      <c r="F4" s="71" t="s">
        <v>96</v>
      </c>
      <c r="G4" s="72" t="s">
        <v>97</v>
      </c>
      <c r="H4" s="73" t="s">
        <v>98</v>
      </c>
      <c r="I4" s="69" t="s">
        <v>93</v>
      </c>
      <c r="J4" s="70" t="s">
        <v>94</v>
      </c>
      <c r="K4" s="71" t="s">
        <v>95</v>
      </c>
      <c r="L4" s="71" t="s">
        <v>96</v>
      </c>
      <c r="M4" s="72" t="s">
        <v>97</v>
      </c>
      <c r="N4" s="73" t="s">
        <v>98</v>
      </c>
      <c r="O4" s="140" t="s">
        <v>87</v>
      </c>
      <c r="P4" s="141" t="s">
        <v>88</v>
      </c>
      <c r="Q4" s="142" t="s">
        <v>89</v>
      </c>
      <c r="R4" s="142" t="s">
        <v>90</v>
      </c>
      <c r="S4" s="143" t="s">
        <v>91</v>
      </c>
      <c r="T4" s="144" t="s">
        <v>92</v>
      </c>
      <c r="U4" s="140" t="s">
        <v>87</v>
      </c>
      <c r="V4" s="141" t="s">
        <v>88</v>
      </c>
      <c r="W4" s="142" t="s">
        <v>89</v>
      </c>
      <c r="X4" s="142" t="s">
        <v>90</v>
      </c>
      <c r="Y4" s="143" t="s">
        <v>91</v>
      </c>
      <c r="Z4" s="144" t="s">
        <v>92</v>
      </c>
      <c r="AA4" s="140" t="s">
        <v>87</v>
      </c>
      <c r="AB4" s="141" t="s">
        <v>88</v>
      </c>
      <c r="AC4" s="142" t="s">
        <v>89</v>
      </c>
      <c r="AD4" s="142" t="s">
        <v>90</v>
      </c>
      <c r="AE4" s="143" t="s">
        <v>91</v>
      </c>
      <c r="AF4" s="144" t="s">
        <v>92</v>
      </c>
      <c r="AG4" s="140" t="s">
        <v>87</v>
      </c>
      <c r="AH4" s="141" t="s">
        <v>88</v>
      </c>
      <c r="AI4" s="142" t="s">
        <v>89</v>
      </c>
      <c r="AJ4" s="142" t="s">
        <v>90</v>
      </c>
      <c r="AK4" s="143" t="s">
        <v>91</v>
      </c>
      <c r="AL4" s="144" t="s">
        <v>92</v>
      </c>
    </row>
    <row r="5" spans="1:38" s="215" customFormat="1" ht="51" customHeight="1">
      <c r="A5" s="212"/>
      <c r="B5" s="213" t="s">
        <v>20</v>
      </c>
      <c r="C5" s="214">
        <v>2389</v>
      </c>
      <c r="D5" s="186">
        <v>2214</v>
      </c>
      <c r="E5" s="187">
        <v>175</v>
      </c>
      <c r="F5" s="187">
        <v>1045</v>
      </c>
      <c r="G5" s="188">
        <v>1344</v>
      </c>
      <c r="H5" s="189">
        <v>2676</v>
      </c>
      <c r="I5" s="214">
        <v>2375</v>
      </c>
      <c r="J5" s="186">
        <v>2225</v>
      </c>
      <c r="K5" s="187">
        <v>150</v>
      </c>
      <c r="L5" s="187">
        <v>1646</v>
      </c>
      <c r="M5" s="188">
        <v>729</v>
      </c>
      <c r="N5" s="189">
        <v>2431</v>
      </c>
      <c r="O5" s="214">
        <v>2453</v>
      </c>
      <c r="P5" s="186">
        <v>2299</v>
      </c>
      <c r="Q5" s="187">
        <v>154</v>
      </c>
      <c r="R5" s="187">
        <v>1610</v>
      </c>
      <c r="S5" s="188">
        <v>843</v>
      </c>
      <c r="T5" s="189">
        <v>2456</v>
      </c>
      <c r="U5" s="214">
        <v>2277</v>
      </c>
      <c r="V5" s="186">
        <v>2112</v>
      </c>
      <c r="W5" s="187">
        <v>165</v>
      </c>
      <c r="X5" s="187">
        <v>1617</v>
      </c>
      <c r="Y5" s="188">
        <v>660</v>
      </c>
      <c r="Z5" s="189">
        <v>2135</v>
      </c>
      <c r="AA5" s="214">
        <f>SUM(AB5:AC5)</f>
        <v>2145</v>
      </c>
      <c r="AB5" s="186">
        <v>1976</v>
      </c>
      <c r="AC5" s="187">
        <v>169</v>
      </c>
      <c r="AD5" s="187">
        <v>1558</v>
      </c>
      <c r="AE5" s="188">
        <v>587</v>
      </c>
      <c r="AF5" s="189">
        <v>1958</v>
      </c>
      <c r="AG5" s="214">
        <f>SUM(AH5:AI5)</f>
        <v>2118</v>
      </c>
      <c r="AH5" s="186">
        <v>1938</v>
      </c>
      <c r="AI5" s="187">
        <v>180</v>
      </c>
      <c r="AJ5" s="187">
        <v>1574</v>
      </c>
      <c r="AK5" s="188">
        <v>544</v>
      </c>
      <c r="AL5" s="189">
        <v>1997</v>
      </c>
    </row>
    <row r="6" spans="1:38" ht="51" customHeight="1">
      <c r="A6" s="32"/>
      <c r="B6" s="33" t="s">
        <v>21</v>
      </c>
      <c r="C6" s="88">
        <v>5092</v>
      </c>
      <c r="D6" s="89">
        <v>4590</v>
      </c>
      <c r="E6" s="90">
        <v>502</v>
      </c>
      <c r="F6" s="90">
        <v>1408</v>
      </c>
      <c r="G6" s="91">
        <v>3684</v>
      </c>
      <c r="H6" s="92">
        <v>12317</v>
      </c>
      <c r="I6" s="88">
        <v>5203</v>
      </c>
      <c r="J6" s="89">
        <v>4760</v>
      </c>
      <c r="K6" s="90">
        <v>443</v>
      </c>
      <c r="L6" s="90">
        <v>1431</v>
      </c>
      <c r="M6" s="91">
        <v>3772</v>
      </c>
      <c r="N6" s="92">
        <v>11953</v>
      </c>
      <c r="O6" s="88">
        <v>5021</v>
      </c>
      <c r="P6" s="89">
        <v>4590</v>
      </c>
      <c r="Q6" s="90">
        <v>431</v>
      </c>
      <c r="R6" s="90">
        <v>1402</v>
      </c>
      <c r="S6" s="91">
        <v>3619</v>
      </c>
      <c r="T6" s="92">
        <v>11453</v>
      </c>
      <c r="U6" s="88">
        <v>5333</v>
      </c>
      <c r="V6" s="89">
        <v>4860</v>
      </c>
      <c r="W6" s="90">
        <v>473</v>
      </c>
      <c r="X6" s="90">
        <v>1499</v>
      </c>
      <c r="Y6" s="91">
        <v>3834</v>
      </c>
      <c r="Z6" s="92">
        <v>12415</v>
      </c>
      <c r="AA6" s="88">
        <f>SUM(AB6:AC6)</f>
        <v>5307</v>
      </c>
      <c r="AB6" s="89">
        <v>4823</v>
      </c>
      <c r="AC6" s="90">
        <v>484</v>
      </c>
      <c r="AD6" s="90">
        <v>1466</v>
      </c>
      <c r="AE6" s="91">
        <v>3841</v>
      </c>
      <c r="AF6" s="92">
        <v>12457</v>
      </c>
      <c r="AG6" s="88">
        <f>SUM(AH6:AI6)</f>
        <v>5149</v>
      </c>
      <c r="AH6" s="186">
        <v>4637</v>
      </c>
      <c r="AI6" s="187">
        <v>512</v>
      </c>
      <c r="AJ6" s="187">
        <v>1482</v>
      </c>
      <c r="AK6" s="188">
        <v>3667</v>
      </c>
      <c r="AL6" s="189">
        <v>12703</v>
      </c>
    </row>
    <row r="7" spans="1:38" ht="51" customHeight="1">
      <c r="A7" s="32"/>
      <c r="B7" s="33" t="s">
        <v>22</v>
      </c>
      <c r="C7" s="88">
        <v>1171</v>
      </c>
      <c r="D7" s="89">
        <v>1119</v>
      </c>
      <c r="E7" s="90">
        <v>52</v>
      </c>
      <c r="F7" s="90">
        <v>527</v>
      </c>
      <c r="G7" s="91">
        <v>644</v>
      </c>
      <c r="H7" s="92">
        <v>4837</v>
      </c>
      <c r="I7" s="88">
        <v>1156</v>
      </c>
      <c r="J7" s="89">
        <v>1105</v>
      </c>
      <c r="K7" s="90">
        <v>51</v>
      </c>
      <c r="L7" s="90">
        <v>520</v>
      </c>
      <c r="M7" s="91">
        <v>636</v>
      </c>
      <c r="N7" s="92">
        <v>4784</v>
      </c>
      <c r="O7" s="88">
        <v>1159</v>
      </c>
      <c r="P7" s="89">
        <v>1117</v>
      </c>
      <c r="Q7" s="90">
        <v>42</v>
      </c>
      <c r="R7" s="90">
        <v>522</v>
      </c>
      <c r="S7" s="91">
        <v>637</v>
      </c>
      <c r="T7" s="92">
        <v>4689</v>
      </c>
      <c r="U7" s="88">
        <v>1055</v>
      </c>
      <c r="V7" s="89">
        <v>1016</v>
      </c>
      <c r="W7" s="90">
        <v>39</v>
      </c>
      <c r="X7" s="90">
        <v>475</v>
      </c>
      <c r="Y7" s="91">
        <v>580</v>
      </c>
      <c r="Z7" s="92">
        <v>4350</v>
      </c>
      <c r="AA7" s="88">
        <f aca="true" t="shared" si="0" ref="AA7:AA16">SUM(AB7:AC7)</f>
        <v>1173</v>
      </c>
      <c r="AB7" s="89">
        <v>1131</v>
      </c>
      <c r="AC7" s="90">
        <v>42</v>
      </c>
      <c r="AD7" s="90">
        <v>528</v>
      </c>
      <c r="AE7" s="91">
        <v>645</v>
      </c>
      <c r="AF7" s="92">
        <v>4538</v>
      </c>
      <c r="AG7" s="88">
        <f aca="true" t="shared" si="1" ref="AG7:AG12">SUM(AH7:AI7)</f>
        <v>1245</v>
      </c>
      <c r="AH7" s="186">
        <v>1203</v>
      </c>
      <c r="AI7" s="187">
        <v>42</v>
      </c>
      <c r="AJ7" s="187">
        <v>560</v>
      </c>
      <c r="AK7" s="188">
        <v>685</v>
      </c>
      <c r="AL7" s="189">
        <v>4856</v>
      </c>
    </row>
    <row r="8" spans="1:38" ht="51" customHeight="1">
      <c r="A8" s="32"/>
      <c r="B8" s="33" t="s">
        <v>78</v>
      </c>
      <c r="C8" s="88">
        <v>2985</v>
      </c>
      <c r="D8" s="89">
        <v>2697</v>
      </c>
      <c r="E8" s="90">
        <v>288</v>
      </c>
      <c r="F8" s="90">
        <v>682</v>
      </c>
      <c r="G8" s="91">
        <v>2303</v>
      </c>
      <c r="H8" s="92">
        <v>6375</v>
      </c>
      <c r="I8" s="88">
        <v>3182</v>
      </c>
      <c r="J8" s="89">
        <v>2971</v>
      </c>
      <c r="K8" s="90">
        <v>211</v>
      </c>
      <c r="L8" s="90">
        <v>947</v>
      </c>
      <c r="M8" s="91">
        <v>2235</v>
      </c>
      <c r="N8" s="92">
        <v>6943</v>
      </c>
      <c r="O8" s="88">
        <v>3137</v>
      </c>
      <c r="P8" s="89">
        <v>2851</v>
      </c>
      <c r="Q8" s="90">
        <v>286</v>
      </c>
      <c r="R8" s="90">
        <v>939</v>
      </c>
      <c r="S8" s="91">
        <v>2198</v>
      </c>
      <c r="T8" s="92">
        <v>6160</v>
      </c>
      <c r="U8" s="88">
        <v>2914</v>
      </c>
      <c r="V8" s="89">
        <v>2670</v>
      </c>
      <c r="W8" s="90">
        <v>244</v>
      </c>
      <c r="X8" s="90">
        <v>878</v>
      </c>
      <c r="Y8" s="91">
        <v>2036</v>
      </c>
      <c r="Z8" s="92">
        <v>5415</v>
      </c>
      <c r="AA8" s="88">
        <f t="shared" si="0"/>
        <v>2941</v>
      </c>
      <c r="AB8" s="89">
        <v>2653</v>
      </c>
      <c r="AC8" s="90">
        <v>288</v>
      </c>
      <c r="AD8" s="90">
        <v>881</v>
      </c>
      <c r="AE8" s="91">
        <v>2060</v>
      </c>
      <c r="AF8" s="92">
        <v>5223</v>
      </c>
      <c r="AG8" s="88">
        <f t="shared" si="1"/>
        <v>2999</v>
      </c>
      <c r="AH8" s="186">
        <v>2724</v>
      </c>
      <c r="AI8" s="187">
        <v>275</v>
      </c>
      <c r="AJ8" s="187">
        <v>897</v>
      </c>
      <c r="AK8" s="188">
        <v>2102</v>
      </c>
      <c r="AL8" s="189">
        <v>5357</v>
      </c>
    </row>
    <row r="9" spans="1:38" s="215" customFormat="1" ht="51" customHeight="1">
      <c r="A9" s="212"/>
      <c r="B9" s="213" t="s">
        <v>23</v>
      </c>
      <c r="C9" s="214">
        <v>823</v>
      </c>
      <c r="D9" s="186">
        <v>811</v>
      </c>
      <c r="E9" s="187">
        <v>12</v>
      </c>
      <c r="F9" s="187">
        <v>99</v>
      </c>
      <c r="G9" s="188">
        <v>724</v>
      </c>
      <c r="H9" s="189">
        <v>1314</v>
      </c>
      <c r="I9" s="214">
        <v>820</v>
      </c>
      <c r="J9" s="186">
        <v>809</v>
      </c>
      <c r="K9" s="187">
        <v>11</v>
      </c>
      <c r="L9" s="187">
        <v>100</v>
      </c>
      <c r="M9" s="188">
        <v>720</v>
      </c>
      <c r="N9" s="189">
        <v>1318</v>
      </c>
      <c r="O9" s="214">
        <v>2080</v>
      </c>
      <c r="P9" s="186">
        <v>1998</v>
      </c>
      <c r="Q9" s="187">
        <v>82</v>
      </c>
      <c r="R9" s="187">
        <v>382</v>
      </c>
      <c r="S9" s="188">
        <v>1698</v>
      </c>
      <c r="T9" s="189">
        <v>1318</v>
      </c>
      <c r="U9" s="214">
        <v>2283</v>
      </c>
      <c r="V9" s="186">
        <v>2188</v>
      </c>
      <c r="W9" s="187">
        <v>95</v>
      </c>
      <c r="X9" s="187">
        <v>388</v>
      </c>
      <c r="Y9" s="188">
        <v>1895</v>
      </c>
      <c r="Z9" s="189">
        <v>3550</v>
      </c>
      <c r="AA9" s="214">
        <f t="shared" si="0"/>
        <v>2105</v>
      </c>
      <c r="AB9" s="186">
        <v>2018</v>
      </c>
      <c r="AC9" s="187">
        <v>87</v>
      </c>
      <c r="AD9" s="187">
        <v>327</v>
      </c>
      <c r="AE9" s="188">
        <v>1778</v>
      </c>
      <c r="AF9" s="189">
        <v>3074</v>
      </c>
      <c r="AG9" s="214">
        <f t="shared" si="1"/>
        <v>2089</v>
      </c>
      <c r="AH9" s="186">
        <v>1994</v>
      </c>
      <c r="AI9" s="187">
        <v>95</v>
      </c>
      <c r="AJ9" s="187">
        <v>337</v>
      </c>
      <c r="AK9" s="188">
        <v>1752</v>
      </c>
      <c r="AL9" s="189">
        <v>2973</v>
      </c>
    </row>
    <row r="10" spans="1:38" ht="51" customHeight="1">
      <c r="A10" s="32"/>
      <c r="B10" s="33" t="s">
        <v>24</v>
      </c>
      <c r="C10" s="88">
        <v>712</v>
      </c>
      <c r="D10" s="89">
        <v>663</v>
      </c>
      <c r="E10" s="90">
        <v>49</v>
      </c>
      <c r="F10" s="90">
        <v>100</v>
      </c>
      <c r="G10" s="91">
        <v>612</v>
      </c>
      <c r="H10" s="93" t="s">
        <v>72</v>
      </c>
      <c r="I10" s="88">
        <v>707</v>
      </c>
      <c r="J10" s="89">
        <v>669</v>
      </c>
      <c r="K10" s="90">
        <v>38</v>
      </c>
      <c r="L10" s="90">
        <v>99</v>
      </c>
      <c r="M10" s="91">
        <v>608</v>
      </c>
      <c r="N10" s="93" t="s">
        <v>72</v>
      </c>
      <c r="O10" s="88">
        <v>711</v>
      </c>
      <c r="P10" s="89">
        <v>667</v>
      </c>
      <c r="Q10" s="90">
        <v>44</v>
      </c>
      <c r="R10" s="90">
        <v>99</v>
      </c>
      <c r="S10" s="91">
        <v>612</v>
      </c>
      <c r="T10" s="93" t="s">
        <v>72</v>
      </c>
      <c r="U10" s="88">
        <v>752</v>
      </c>
      <c r="V10" s="89">
        <v>711</v>
      </c>
      <c r="W10" s="90">
        <v>41</v>
      </c>
      <c r="X10" s="90">
        <v>105</v>
      </c>
      <c r="Y10" s="91">
        <v>647</v>
      </c>
      <c r="Z10" s="93" t="s">
        <v>72</v>
      </c>
      <c r="AA10" s="88">
        <f t="shared" si="0"/>
        <v>995</v>
      </c>
      <c r="AB10" s="89">
        <v>951</v>
      </c>
      <c r="AC10" s="90">
        <v>44</v>
      </c>
      <c r="AD10" s="90">
        <v>139</v>
      </c>
      <c r="AE10" s="91">
        <v>856</v>
      </c>
      <c r="AF10" s="93" t="s">
        <v>100</v>
      </c>
      <c r="AG10" s="88">
        <f t="shared" si="1"/>
        <v>1116</v>
      </c>
      <c r="AH10" s="186">
        <v>1067</v>
      </c>
      <c r="AI10" s="187">
        <v>49</v>
      </c>
      <c r="AJ10" s="187">
        <v>156</v>
      </c>
      <c r="AK10" s="188">
        <v>960</v>
      </c>
      <c r="AL10" s="195" t="s">
        <v>73</v>
      </c>
    </row>
    <row r="11" spans="1:38" ht="51" customHeight="1">
      <c r="A11" s="32"/>
      <c r="B11" s="33" t="s">
        <v>25</v>
      </c>
      <c r="C11" s="88">
        <v>694</v>
      </c>
      <c r="D11" s="89">
        <v>665</v>
      </c>
      <c r="E11" s="90">
        <v>29</v>
      </c>
      <c r="F11" s="90">
        <v>162</v>
      </c>
      <c r="G11" s="91">
        <v>532</v>
      </c>
      <c r="H11" s="92">
        <v>2775</v>
      </c>
      <c r="I11" s="88">
        <v>702</v>
      </c>
      <c r="J11" s="89">
        <v>676</v>
      </c>
      <c r="K11" s="90">
        <v>26</v>
      </c>
      <c r="L11" s="90">
        <v>173</v>
      </c>
      <c r="M11" s="91">
        <v>529</v>
      </c>
      <c r="N11" s="92">
        <v>2909</v>
      </c>
      <c r="O11" s="88">
        <v>677</v>
      </c>
      <c r="P11" s="89">
        <v>650</v>
      </c>
      <c r="Q11" s="90">
        <v>27</v>
      </c>
      <c r="R11" s="90">
        <v>161</v>
      </c>
      <c r="S11" s="91">
        <v>516</v>
      </c>
      <c r="T11" s="92">
        <v>2813</v>
      </c>
      <c r="U11" s="88">
        <v>701</v>
      </c>
      <c r="V11" s="89">
        <v>675</v>
      </c>
      <c r="W11" s="90">
        <v>26</v>
      </c>
      <c r="X11" s="90">
        <v>193</v>
      </c>
      <c r="Y11" s="91">
        <v>508</v>
      </c>
      <c r="Z11" s="92">
        <v>2365</v>
      </c>
      <c r="AA11" s="88">
        <f t="shared" si="0"/>
        <v>673</v>
      </c>
      <c r="AB11" s="89">
        <v>646</v>
      </c>
      <c r="AC11" s="90">
        <v>27</v>
      </c>
      <c r="AD11" s="90">
        <v>181</v>
      </c>
      <c r="AE11" s="91">
        <v>492</v>
      </c>
      <c r="AF11" s="92">
        <v>2300</v>
      </c>
      <c r="AG11" s="88">
        <f t="shared" si="1"/>
        <v>684</v>
      </c>
      <c r="AH11" s="186">
        <v>660</v>
      </c>
      <c r="AI11" s="187">
        <v>24</v>
      </c>
      <c r="AJ11" s="187">
        <v>185</v>
      </c>
      <c r="AK11" s="188">
        <v>499</v>
      </c>
      <c r="AL11" s="189">
        <v>2306</v>
      </c>
    </row>
    <row r="12" spans="1:38" ht="51" customHeight="1">
      <c r="A12" s="32"/>
      <c r="B12" s="33" t="s">
        <v>26</v>
      </c>
      <c r="C12" s="88">
        <v>626</v>
      </c>
      <c r="D12" s="89">
        <v>626</v>
      </c>
      <c r="E12" s="90">
        <v>0</v>
      </c>
      <c r="F12" s="90">
        <v>144</v>
      </c>
      <c r="G12" s="91">
        <v>482</v>
      </c>
      <c r="H12" s="93">
        <v>869</v>
      </c>
      <c r="I12" s="88">
        <v>610</v>
      </c>
      <c r="J12" s="89">
        <v>610</v>
      </c>
      <c r="K12" s="90">
        <v>0</v>
      </c>
      <c r="L12" s="90">
        <v>140</v>
      </c>
      <c r="M12" s="91">
        <v>470</v>
      </c>
      <c r="N12" s="93">
        <v>782</v>
      </c>
      <c r="O12" s="88">
        <v>609</v>
      </c>
      <c r="P12" s="89">
        <v>609</v>
      </c>
      <c r="Q12" s="90">
        <v>0</v>
      </c>
      <c r="R12" s="90">
        <v>139</v>
      </c>
      <c r="S12" s="91">
        <v>470</v>
      </c>
      <c r="T12" s="93">
        <v>809</v>
      </c>
      <c r="U12" s="88">
        <v>669</v>
      </c>
      <c r="V12" s="89">
        <v>669</v>
      </c>
      <c r="W12" s="90">
        <v>0</v>
      </c>
      <c r="X12" s="90">
        <v>134</v>
      </c>
      <c r="Y12" s="91">
        <v>535</v>
      </c>
      <c r="Z12" s="93">
        <v>807</v>
      </c>
      <c r="AA12" s="88">
        <f t="shared" si="0"/>
        <v>600</v>
      </c>
      <c r="AB12" s="89">
        <v>600</v>
      </c>
      <c r="AC12" s="90">
        <v>0</v>
      </c>
      <c r="AD12" s="90">
        <v>120</v>
      </c>
      <c r="AE12" s="91">
        <v>480</v>
      </c>
      <c r="AF12" s="93">
        <v>815</v>
      </c>
      <c r="AG12" s="88">
        <f t="shared" si="1"/>
        <v>520</v>
      </c>
      <c r="AH12" s="186">
        <v>520</v>
      </c>
      <c r="AI12" s="187">
        <v>0</v>
      </c>
      <c r="AJ12" s="187">
        <v>104</v>
      </c>
      <c r="AK12" s="188">
        <v>416</v>
      </c>
      <c r="AL12" s="195">
        <v>766</v>
      </c>
    </row>
    <row r="13" spans="1:38" ht="51" customHeight="1">
      <c r="A13" s="32"/>
      <c r="B13" s="121" t="s">
        <v>81</v>
      </c>
      <c r="C13" s="88">
        <v>1813</v>
      </c>
      <c r="D13" s="89">
        <v>1785</v>
      </c>
      <c r="E13" s="90">
        <v>28</v>
      </c>
      <c r="F13" s="90">
        <v>470</v>
      </c>
      <c r="G13" s="91">
        <v>1343</v>
      </c>
      <c r="H13" s="93">
        <v>1231</v>
      </c>
      <c r="I13" s="88">
        <v>1814</v>
      </c>
      <c r="J13" s="89">
        <v>1783</v>
      </c>
      <c r="K13" s="90">
        <v>31</v>
      </c>
      <c r="L13" s="90">
        <v>464</v>
      </c>
      <c r="M13" s="91">
        <v>1350</v>
      </c>
      <c r="N13" s="93">
        <v>1235</v>
      </c>
      <c r="O13" s="88">
        <v>1905</v>
      </c>
      <c r="P13" s="89">
        <v>1865</v>
      </c>
      <c r="Q13" s="90">
        <v>40</v>
      </c>
      <c r="R13" s="90">
        <v>488</v>
      </c>
      <c r="S13" s="91">
        <v>1417</v>
      </c>
      <c r="T13" s="93">
        <v>1268</v>
      </c>
      <c r="U13" s="88">
        <v>1921</v>
      </c>
      <c r="V13" s="89">
        <v>1881</v>
      </c>
      <c r="W13" s="90">
        <v>40</v>
      </c>
      <c r="X13" s="90">
        <v>488</v>
      </c>
      <c r="Y13" s="91">
        <v>1433</v>
      </c>
      <c r="Z13" s="93">
        <v>1268</v>
      </c>
      <c r="AA13" s="88">
        <f>SUM(AB13:AC13)</f>
        <v>1885</v>
      </c>
      <c r="AB13" s="89">
        <v>1846</v>
      </c>
      <c r="AC13" s="90">
        <v>39</v>
      </c>
      <c r="AD13" s="90">
        <v>488</v>
      </c>
      <c r="AE13" s="91">
        <v>1397</v>
      </c>
      <c r="AF13" s="93">
        <v>939</v>
      </c>
      <c r="AG13" s="88">
        <f aca="true" t="shared" si="2" ref="AG13:AG18">SUM(AH13:AI13)</f>
        <v>1907</v>
      </c>
      <c r="AH13" s="186">
        <v>1866</v>
      </c>
      <c r="AI13" s="187">
        <v>41</v>
      </c>
      <c r="AJ13" s="187">
        <v>488</v>
      </c>
      <c r="AK13" s="188">
        <v>1419</v>
      </c>
      <c r="AL13" s="195">
        <v>939</v>
      </c>
    </row>
    <row r="14" spans="1:38" ht="51" customHeight="1">
      <c r="A14" s="32"/>
      <c r="B14" s="121" t="s">
        <v>83</v>
      </c>
      <c r="C14" s="88">
        <v>550</v>
      </c>
      <c r="D14" s="89">
        <v>548</v>
      </c>
      <c r="E14" s="90">
        <v>2</v>
      </c>
      <c r="F14" s="90">
        <v>97</v>
      </c>
      <c r="G14" s="91">
        <v>453</v>
      </c>
      <c r="H14" s="93">
        <v>473</v>
      </c>
      <c r="I14" s="88">
        <v>543</v>
      </c>
      <c r="J14" s="89">
        <v>541</v>
      </c>
      <c r="K14" s="90">
        <v>2</v>
      </c>
      <c r="L14" s="90">
        <v>98</v>
      </c>
      <c r="M14" s="91">
        <v>445</v>
      </c>
      <c r="N14" s="93">
        <v>449</v>
      </c>
      <c r="O14" s="88">
        <v>542</v>
      </c>
      <c r="P14" s="89">
        <v>540</v>
      </c>
      <c r="Q14" s="90">
        <v>2</v>
      </c>
      <c r="R14" s="90">
        <v>95</v>
      </c>
      <c r="S14" s="91">
        <v>447</v>
      </c>
      <c r="T14" s="93">
        <v>428</v>
      </c>
      <c r="U14" s="88">
        <v>610</v>
      </c>
      <c r="V14" s="89">
        <v>608</v>
      </c>
      <c r="W14" s="90">
        <v>2</v>
      </c>
      <c r="X14" s="90">
        <v>125</v>
      </c>
      <c r="Y14" s="91">
        <v>485</v>
      </c>
      <c r="Z14" s="93">
        <v>504</v>
      </c>
      <c r="AA14" s="88">
        <f>SUM(AB14:AC14)</f>
        <v>611</v>
      </c>
      <c r="AB14" s="89">
        <v>609</v>
      </c>
      <c r="AC14" s="90">
        <v>2</v>
      </c>
      <c r="AD14" s="90">
        <v>126</v>
      </c>
      <c r="AE14" s="91">
        <v>485</v>
      </c>
      <c r="AF14" s="93">
        <v>504</v>
      </c>
      <c r="AG14" s="88">
        <f t="shared" si="2"/>
        <v>533</v>
      </c>
      <c r="AH14" s="186">
        <v>532</v>
      </c>
      <c r="AI14" s="187">
        <v>1</v>
      </c>
      <c r="AJ14" s="187">
        <v>119</v>
      </c>
      <c r="AK14" s="188">
        <v>414</v>
      </c>
      <c r="AL14" s="195">
        <v>712</v>
      </c>
    </row>
    <row r="15" spans="1:38" ht="51" customHeight="1">
      <c r="A15" s="32"/>
      <c r="B15" s="33" t="s">
        <v>80</v>
      </c>
      <c r="C15" s="126">
        <v>554</v>
      </c>
      <c r="D15" s="119">
        <v>551</v>
      </c>
      <c r="E15" s="119">
        <v>3</v>
      </c>
      <c r="F15" s="119">
        <v>60</v>
      </c>
      <c r="G15" s="119">
        <v>494</v>
      </c>
      <c r="H15" s="120">
        <v>1308</v>
      </c>
      <c r="I15" s="126">
        <v>821</v>
      </c>
      <c r="J15" s="119">
        <v>815</v>
      </c>
      <c r="K15" s="119">
        <v>6</v>
      </c>
      <c r="L15" s="119">
        <v>82</v>
      </c>
      <c r="M15" s="119">
        <v>739</v>
      </c>
      <c r="N15" s="120">
        <v>1572</v>
      </c>
      <c r="O15" s="126">
        <v>977</v>
      </c>
      <c r="P15" s="119">
        <v>972</v>
      </c>
      <c r="Q15" s="119">
        <v>5</v>
      </c>
      <c r="R15" s="119">
        <v>169</v>
      </c>
      <c r="S15" s="119">
        <v>808</v>
      </c>
      <c r="T15" s="120">
        <v>1658</v>
      </c>
      <c r="U15" s="126">
        <v>967</v>
      </c>
      <c r="V15" s="119">
        <v>878</v>
      </c>
      <c r="W15" s="119">
        <v>89</v>
      </c>
      <c r="X15" s="119">
        <v>212</v>
      </c>
      <c r="Y15" s="119">
        <v>755</v>
      </c>
      <c r="Z15" s="120">
        <v>1657</v>
      </c>
      <c r="AA15" s="126">
        <f t="shared" si="0"/>
        <v>939</v>
      </c>
      <c r="AB15" s="119">
        <v>933</v>
      </c>
      <c r="AC15" s="119">
        <v>6</v>
      </c>
      <c r="AD15" s="119">
        <v>228</v>
      </c>
      <c r="AE15" s="119">
        <v>711</v>
      </c>
      <c r="AF15" s="120">
        <v>1155</v>
      </c>
      <c r="AG15" s="126">
        <f t="shared" si="2"/>
        <v>965</v>
      </c>
      <c r="AH15" s="193">
        <v>961</v>
      </c>
      <c r="AI15" s="193">
        <v>4</v>
      </c>
      <c r="AJ15" s="193">
        <v>144</v>
      </c>
      <c r="AK15" s="193">
        <v>821</v>
      </c>
      <c r="AL15" s="204">
        <v>1716</v>
      </c>
    </row>
    <row r="16" spans="1:38" ht="51" customHeight="1">
      <c r="A16" s="32"/>
      <c r="B16" s="33" t="s">
        <v>79</v>
      </c>
      <c r="C16" s="88">
        <v>867</v>
      </c>
      <c r="D16" s="119">
        <v>856</v>
      </c>
      <c r="E16" s="119">
        <v>11</v>
      </c>
      <c r="F16" s="119">
        <v>260</v>
      </c>
      <c r="G16" s="119">
        <v>607</v>
      </c>
      <c r="H16" s="120">
        <v>255</v>
      </c>
      <c r="I16" s="88">
        <v>877</v>
      </c>
      <c r="J16" s="119">
        <v>866</v>
      </c>
      <c r="K16" s="119">
        <v>11</v>
      </c>
      <c r="L16" s="119">
        <v>263</v>
      </c>
      <c r="M16" s="119">
        <v>614</v>
      </c>
      <c r="N16" s="120">
        <v>232</v>
      </c>
      <c r="O16" s="88">
        <v>818</v>
      </c>
      <c r="P16" s="119">
        <v>806</v>
      </c>
      <c r="Q16" s="119">
        <v>12</v>
      </c>
      <c r="R16" s="119">
        <v>250</v>
      </c>
      <c r="S16" s="119">
        <v>568</v>
      </c>
      <c r="T16" s="120">
        <v>237</v>
      </c>
      <c r="U16" s="88">
        <v>870</v>
      </c>
      <c r="V16" s="119">
        <v>860</v>
      </c>
      <c r="W16" s="119">
        <v>10</v>
      </c>
      <c r="X16" s="119">
        <v>313</v>
      </c>
      <c r="Y16" s="119">
        <v>557</v>
      </c>
      <c r="Z16" s="120">
        <v>237</v>
      </c>
      <c r="AA16" s="88">
        <f t="shared" si="0"/>
        <v>816</v>
      </c>
      <c r="AB16" s="119">
        <v>776</v>
      </c>
      <c r="AC16" s="119">
        <v>40</v>
      </c>
      <c r="AD16" s="119">
        <v>239</v>
      </c>
      <c r="AE16" s="119">
        <v>577</v>
      </c>
      <c r="AF16" s="120">
        <v>240</v>
      </c>
      <c r="AG16" s="88">
        <f t="shared" si="2"/>
        <v>730</v>
      </c>
      <c r="AH16" s="193">
        <v>718</v>
      </c>
      <c r="AI16" s="193">
        <v>12</v>
      </c>
      <c r="AJ16" s="193">
        <v>228</v>
      </c>
      <c r="AK16" s="193">
        <v>502</v>
      </c>
      <c r="AL16" s="194" t="s">
        <v>114</v>
      </c>
    </row>
    <row r="17" spans="1:38" ht="51" customHeight="1">
      <c r="A17" s="32"/>
      <c r="B17" s="33" t="s">
        <v>27</v>
      </c>
      <c r="C17" s="88">
        <v>8</v>
      </c>
      <c r="D17" s="89">
        <v>8</v>
      </c>
      <c r="E17" s="90">
        <v>0</v>
      </c>
      <c r="F17" s="94">
        <v>1</v>
      </c>
      <c r="G17" s="91">
        <v>7</v>
      </c>
      <c r="H17" s="93" t="s">
        <v>72</v>
      </c>
      <c r="I17" s="88">
        <v>8</v>
      </c>
      <c r="J17" s="89">
        <v>8</v>
      </c>
      <c r="K17" s="90">
        <v>0</v>
      </c>
      <c r="L17" s="94">
        <v>1</v>
      </c>
      <c r="M17" s="91">
        <v>7</v>
      </c>
      <c r="N17" s="93" t="s">
        <v>72</v>
      </c>
      <c r="O17" s="88">
        <v>24</v>
      </c>
      <c r="P17" s="89">
        <v>24</v>
      </c>
      <c r="Q17" s="90">
        <v>0</v>
      </c>
      <c r="R17" s="94">
        <v>6</v>
      </c>
      <c r="S17" s="91">
        <v>18</v>
      </c>
      <c r="T17" s="93" t="s">
        <v>72</v>
      </c>
      <c r="U17" s="88">
        <v>24</v>
      </c>
      <c r="V17" s="89">
        <v>24</v>
      </c>
      <c r="W17" s="90">
        <v>0</v>
      </c>
      <c r="X17" s="94">
        <v>6</v>
      </c>
      <c r="Y17" s="91">
        <v>18</v>
      </c>
      <c r="Z17" s="93" t="s">
        <v>72</v>
      </c>
      <c r="AA17" s="88">
        <f>SUM(AB17:AC17)</f>
        <v>24</v>
      </c>
      <c r="AB17" s="89">
        <v>24</v>
      </c>
      <c r="AC17" s="90">
        <v>0</v>
      </c>
      <c r="AD17" s="94">
        <v>6</v>
      </c>
      <c r="AE17" s="91">
        <v>18</v>
      </c>
      <c r="AF17" s="93" t="s">
        <v>106</v>
      </c>
      <c r="AG17" s="88">
        <f t="shared" si="2"/>
        <v>24</v>
      </c>
      <c r="AH17" s="186">
        <v>24</v>
      </c>
      <c r="AI17" s="187">
        <v>0</v>
      </c>
      <c r="AJ17" s="216">
        <v>6</v>
      </c>
      <c r="AK17" s="188">
        <v>18</v>
      </c>
      <c r="AL17" s="195" t="s">
        <v>73</v>
      </c>
    </row>
    <row r="18" spans="1:38" ht="51" customHeight="1">
      <c r="A18" s="32"/>
      <c r="B18" s="33" t="s">
        <v>28</v>
      </c>
      <c r="C18" s="88">
        <v>182</v>
      </c>
      <c r="D18" s="89">
        <v>182</v>
      </c>
      <c r="E18" s="90">
        <v>0</v>
      </c>
      <c r="F18" s="90">
        <v>18</v>
      </c>
      <c r="G18" s="91">
        <v>164</v>
      </c>
      <c r="H18" s="93">
        <v>163</v>
      </c>
      <c r="I18" s="88">
        <v>178</v>
      </c>
      <c r="J18" s="89">
        <v>178</v>
      </c>
      <c r="K18" s="90">
        <v>0</v>
      </c>
      <c r="L18" s="90">
        <v>18</v>
      </c>
      <c r="M18" s="91">
        <v>160</v>
      </c>
      <c r="N18" s="93">
        <v>168</v>
      </c>
      <c r="O18" s="88">
        <v>382</v>
      </c>
      <c r="P18" s="89">
        <v>382</v>
      </c>
      <c r="Q18" s="90">
        <v>0</v>
      </c>
      <c r="R18" s="90">
        <v>61</v>
      </c>
      <c r="S18" s="91">
        <v>321</v>
      </c>
      <c r="T18" s="93">
        <v>368</v>
      </c>
      <c r="U18" s="88">
        <v>398</v>
      </c>
      <c r="V18" s="89">
        <v>397</v>
      </c>
      <c r="W18" s="90">
        <v>1</v>
      </c>
      <c r="X18" s="90">
        <v>64</v>
      </c>
      <c r="Y18" s="91">
        <v>334</v>
      </c>
      <c r="Z18" s="93">
        <v>361</v>
      </c>
      <c r="AA18" s="88">
        <f>SUM(AB18:AC18)</f>
        <v>399</v>
      </c>
      <c r="AB18" s="89">
        <v>397</v>
      </c>
      <c r="AC18" s="90">
        <v>2</v>
      </c>
      <c r="AD18" s="90">
        <v>64</v>
      </c>
      <c r="AE18" s="91">
        <v>335</v>
      </c>
      <c r="AF18" s="93">
        <v>309</v>
      </c>
      <c r="AG18" s="88">
        <f t="shared" si="2"/>
        <v>412</v>
      </c>
      <c r="AH18" s="186">
        <v>412</v>
      </c>
      <c r="AI18" s="187">
        <v>0</v>
      </c>
      <c r="AJ18" s="187">
        <v>62</v>
      </c>
      <c r="AK18" s="188">
        <v>350</v>
      </c>
      <c r="AL18" s="195">
        <v>122</v>
      </c>
    </row>
    <row r="19" spans="1:38" ht="51" customHeight="1">
      <c r="A19" s="32"/>
      <c r="B19" s="33" t="s">
        <v>29</v>
      </c>
      <c r="C19" s="88">
        <v>442</v>
      </c>
      <c r="D19" s="89">
        <v>393</v>
      </c>
      <c r="E19" s="90">
        <v>49</v>
      </c>
      <c r="F19" s="90">
        <v>147</v>
      </c>
      <c r="G19" s="91">
        <v>295</v>
      </c>
      <c r="H19" s="92">
        <v>572</v>
      </c>
      <c r="I19" s="88">
        <v>428</v>
      </c>
      <c r="J19" s="89">
        <v>379</v>
      </c>
      <c r="K19" s="90">
        <v>49</v>
      </c>
      <c r="L19" s="90">
        <v>142</v>
      </c>
      <c r="M19" s="91">
        <v>286</v>
      </c>
      <c r="N19" s="92">
        <v>563</v>
      </c>
      <c r="O19" s="246" t="s">
        <v>82</v>
      </c>
      <c r="P19" s="244"/>
      <c r="Q19" s="244"/>
      <c r="R19" s="244"/>
      <c r="S19" s="244"/>
      <c r="T19" s="245"/>
      <c r="U19" s="232" t="s">
        <v>82</v>
      </c>
      <c r="V19" s="244"/>
      <c r="W19" s="244"/>
      <c r="X19" s="244"/>
      <c r="Y19" s="244"/>
      <c r="Z19" s="245"/>
      <c r="AA19" s="232" t="s">
        <v>82</v>
      </c>
      <c r="AB19" s="244"/>
      <c r="AC19" s="244"/>
      <c r="AD19" s="244"/>
      <c r="AE19" s="244"/>
      <c r="AF19" s="245"/>
      <c r="AG19" s="232" t="s">
        <v>82</v>
      </c>
      <c r="AH19" s="244"/>
      <c r="AI19" s="244"/>
      <c r="AJ19" s="244"/>
      <c r="AK19" s="244"/>
      <c r="AL19" s="245"/>
    </row>
    <row r="20" spans="1:38" ht="51" customHeight="1">
      <c r="A20" s="32"/>
      <c r="B20" s="33" t="s">
        <v>30</v>
      </c>
      <c r="C20" s="88">
        <v>672</v>
      </c>
      <c r="D20" s="89">
        <v>663</v>
      </c>
      <c r="E20" s="90">
        <v>9</v>
      </c>
      <c r="F20" s="90">
        <v>130</v>
      </c>
      <c r="G20" s="91">
        <v>542</v>
      </c>
      <c r="H20" s="92">
        <v>529</v>
      </c>
      <c r="I20" s="88">
        <v>627</v>
      </c>
      <c r="J20" s="89">
        <v>620</v>
      </c>
      <c r="K20" s="90">
        <v>7</v>
      </c>
      <c r="L20" s="90">
        <v>97</v>
      </c>
      <c r="M20" s="91">
        <v>530</v>
      </c>
      <c r="N20" s="92">
        <v>555</v>
      </c>
      <c r="O20" s="246" t="s">
        <v>82</v>
      </c>
      <c r="P20" s="244"/>
      <c r="Q20" s="244"/>
      <c r="R20" s="244"/>
      <c r="S20" s="244"/>
      <c r="T20" s="245"/>
      <c r="U20" s="232" t="s">
        <v>82</v>
      </c>
      <c r="V20" s="244"/>
      <c r="W20" s="244"/>
      <c r="X20" s="244"/>
      <c r="Y20" s="244"/>
      <c r="Z20" s="245"/>
      <c r="AA20" s="232" t="s">
        <v>82</v>
      </c>
      <c r="AB20" s="244"/>
      <c r="AC20" s="244"/>
      <c r="AD20" s="244"/>
      <c r="AE20" s="244"/>
      <c r="AF20" s="245"/>
      <c r="AG20" s="232" t="s">
        <v>82</v>
      </c>
      <c r="AH20" s="244"/>
      <c r="AI20" s="244"/>
      <c r="AJ20" s="244"/>
      <c r="AK20" s="244"/>
      <c r="AL20" s="245"/>
    </row>
    <row r="21" spans="1:38" ht="51" customHeight="1">
      <c r="A21" s="32"/>
      <c r="B21" s="33" t="s">
        <v>31</v>
      </c>
      <c r="C21" s="88">
        <v>173</v>
      </c>
      <c r="D21" s="89">
        <v>173</v>
      </c>
      <c r="E21" s="90">
        <v>0</v>
      </c>
      <c r="F21" s="90">
        <v>8</v>
      </c>
      <c r="G21" s="91">
        <v>165</v>
      </c>
      <c r="H21" s="92">
        <v>403</v>
      </c>
      <c r="I21" s="88">
        <v>169</v>
      </c>
      <c r="J21" s="89">
        <v>169</v>
      </c>
      <c r="K21" s="90">
        <v>0</v>
      </c>
      <c r="L21" s="90">
        <v>10</v>
      </c>
      <c r="M21" s="91">
        <v>159</v>
      </c>
      <c r="N21" s="92">
        <v>385</v>
      </c>
      <c r="O21" s="88">
        <v>150</v>
      </c>
      <c r="P21" s="89">
        <v>150</v>
      </c>
      <c r="Q21" s="90">
        <v>0</v>
      </c>
      <c r="R21" s="90">
        <v>14</v>
      </c>
      <c r="S21" s="91">
        <v>136</v>
      </c>
      <c r="T21" s="92">
        <v>376</v>
      </c>
      <c r="U21" s="88">
        <v>146</v>
      </c>
      <c r="V21" s="89">
        <v>146</v>
      </c>
      <c r="W21" s="90">
        <v>0</v>
      </c>
      <c r="X21" s="90">
        <v>14</v>
      </c>
      <c r="Y21" s="91">
        <v>132</v>
      </c>
      <c r="Z21" s="92">
        <v>354</v>
      </c>
      <c r="AA21" s="88">
        <f>SUM(AB21:AC21)</f>
        <v>142</v>
      </c>
      <c r="AB21" s="89">
        <v>142</v>
      </c>
      <c r="AC21" s="90">
        <v>0</v>
      </c>
      <c r="AD21" s="90">
        <v>13</v>
      </c>
      <c r="AE21" s="91">
        <v>129</v>
      </c>
      <c r="AF21" s="92">
        <v>376</v>
      </c>
      <c r="AG21" s="88">
        <f>SUM(AH21:AI21)</f>
        <v>163</v>
      </c>
      <c r="AH21" s="186">
        <v>163</v>
      </c>
      <c r="AI21" s="187">
        <v>0</v>
      </c>
      <c r="AJ21" s="187">
        <v>15</v>
      </c>
      <c r="AK21" s="188">
        <v>148</v>
      </c>
      <c r="AL21" s="189">
        <v>380</v>
      </c>
    </row>
    <row r="22" spans="1:38" ht="51" customHeight="1">
      <c r="A22" s="32"/>
      <c r="B22" s="33" t="s">
        <v>32</v>
      </c>
      <c r="C22" s="88">
        <v>76</v>
      </c>
      <c r="D22" s="89">
        <v>67</v>
      </c>
      <c r="E22" s="90">
        <v>9</v>
      </c>
      <c r="F22" s="90">
        <v>6</v>
      </c>
      <c r="G22" s="91">
        <v>70</v>
      </c>
      <c r="H22" s="92">
        <v>89</v>
      </c>
      <c r="I22" s="88">
        <v>69</v>
      </c>
      <c r="J22" s="89">
        <v>63</v>
      </c>
      <c r="K22" s="90">
        <v>6</v>
      </c>
      <c r="L22" s="90">
        <v>3</v>
      </c>
      <c r="M22" s="91">
        <v>66</v>
      </c>
      <c r="N22" s="92">
        <v>79</v>
      </c>
      <c r="O22" s="246" t="s">
        <v>82</v>
      </c>
      <c r="P22" s="244"/>
      <c r="Q22" s="244"/>
      <c r="R22" s="244"/>
      <c r="S22" s="244"/>
      <c r="T22" s="245"/>
      <c r="U22" s="232" t="s">
        <v>82</v>
      </c>
      <c r="V22" s="244"/>
      <c r="W22" s="244"/>
      <c r="X22" s="244"/>
      <c r="Y22" s="244"/>
      <c r="Z22" s="245"/>
      <c r="AA22" s="232" t="s">
        <v>82</v>
      </c>
      <c r="AB22" s="244"/>
      <c r="AC22" s="244"/>
      <c r="AD22" s="244"/>
      <c r="AE22" s="244"/>
      <c r="AF22" s="245"/>
      <c r="AG22" s="232" t="s">
        <v>82</v>
      </c>
      <c r="AH22" s="244"/>
      <c r="AI22" s="244"/>
      <c r="AJ22" s="244"/>
      <c r="AK22" s="244"/>
      <c r="AL22" s="245"/>
    </row>
    <row r="23" spans="1:38" ht="51" customHeight="1" thickBot="1">
      <c r="A23" s="32"/>
      <c r="B23" s="155" t="s">
        <v>33</v>
      </c>
      <c r="C23" s="88">
        <v>288</v>
      </c>
      <c r="D23" s="89">
        <v>270</v>
      </c>
      <c r="E23" s="90">
        <v>18</v>
      </c>
      <c r="F23" s="90">
        <v>58</v>
      </c>
      <c r="G23" s="91">
        <v>230</v>
      </c>
      <c r="H23" s="92">
        <v>584</v>
      </c>
      <c r="I23" s="88">
        <v>309</v>
      </c>
      <c r="J23" s="89">
        <v>291</v>
      </c>
      <c r="K23" s="90">
        <v>18</v>
      </c>
      <c r="L23" s="90">
        <v>62</v>
      </c>
      <c r="M23" s="91">
        <v>247</v>
      </c>
      <c r="N23" s="92">
        <v>620</v>
      </c>
      <c r="O23" s="247" t="s">
        <v>82</v>
      </c>
      <c r="P23" s="248"/>
      <c r="Q23" s="248"/>
      <c r="R23" s="248"/>
      <c r="S23" s="248"/>
      <c r="T23" s="249"/>
      <c r="U23" s="232" t="s">
        <v>82</v>
      </c>
      <c r="V23" s="244"/>
      <c r="W23" s="244"/>
      <c r="X23" s="244"/>
      <c r="Y23" s="244"/>
      <c r="Z23" s="245"/>
      <c r="AA23" s="232" t="s">
        <v>82</v>
      </c>
      <c r="AB23" s="244"/>
      <c r="AC23" s="244"/>
      <c r="AD23" s="244"/>
      <c r="AE23" s="244"/>
      <c r="AF23" s="245"/>
      <c r="AG23" s="232" t="s">
        <v>82</v>
      </c>
      <c r="AH23" s="244"/>
      <c r="AI23" s="244"/>
      <c r="AJ23" s="244"/>
      <c r="AK23" s="244"/>
      <c r="AL23" s="245"/>
    </row>
    <row r="24" spans="1:38" ht="51" customHeight="1" thickBot="1">
      <c r="A24" s="32"/>
      <c r="B24" s="35" t="s">
        <v>34</v>
      </c>
      <c r="C24" s="36">
        <f aca="true" t="shared" si="3" ref="C24:AF24">SUM(C5:C23)</f>
        <v>20117</v>
      </c>
      <c r="D24" s="37">
        <f t="shared" si="3"/>
        <v>18881</v>
      </c>
      <c r="E24" s="38">
        <f t="shared" si="3"/>
        <v>1236</v>
      </c>
      <c r="F24" s="38">
        <f t="shared" si="3"/>
        <v>5422</v>
      </c>
      <c r="G24" s="39">
        <f t="shared" si="3"/>
        <v>14695</v>
      </c>
      <c r="H24" s="40">
        <f t="shared" si="3"/>
        <v>36770</v>
      </c>
      <c r="I24" s="95">
        <f t="shared" si="3"/>
        <v>20598</v>
      </c>
      <c r="J24" s="96">
        <f t="shared" si="3"/>
        <v>19538</v>
      </c>
      <c r="K24" s="97">
        <f t="shared" si="3"/>
        <v>1060</v>
      </c>
      <c r="L24" s="97">
        <f t="shared" si="3"/>
        <v>6296</v>
      </c>
      <c r="M24" s="98">
        <f t="shared" si="3"/>
        <v>14302</v>
      </c>
      <c r="N24" s="99">
        <f t="shared" si="3"/>
        <v>36978</v>
      </c>
      <c r="O24" s="95">
        <f t="shared" si="3"/>
        <v>20645</v>
      </c>
      <c r="P24" s="96">
        <f t="shared" si="3"/>
        <v>19520</v>
      </c>
      <c r="Q24" s="97">
        <f t="shared" si="3"/>
        <v>1125</v>
      </c>
      <c r="R24" s="97">
        <f t="shared" si="3"/>
        <v>6337</v>
      </c>
      <c r="S24" s="98">
        <f t="shared" si="3"/>
        <v>14308</v>
      </c>
      <c r="T24" s="99">
        <f t="shared" si="3"/>
        <v>34033</v>
      </c>
      <c r="U24" s="95">
        <f t="shared" si="3"/>
        <v>20920</v>
      </c>
      <c r="V24" s="96">
        <f t="shared" si="3"/>
        <v>19695</v>
      </c>
      <c r="W24" s="97">
        <f t="shared" si="3"/>
        <v>1225</v>
      </c>
      <c r="X24" s="97">
        <f t="shared" si="3"/>
        <v>6511</v>
      </c>
      <c r="Y24" s="98">
        <f t="shared" si="3"/>
        <v>14409</v>
      </c>
      <c r="Z24" s="99">
        <f t="shared" si="3"/>
        <v>35418</v>
      </c>
      <c r="AA24" s="95">
        <f t="shared" si="3"/>
        <v>20755</v>
      </c>
      <c r="AB24" s="96">
        <f t="shared" si="3"/>
        <v>19525</v>
      </c>
      <c r="AC24" s="97">
        <f t="shared" si="3"/>
        <v>1230</v>
      </c>
      <c r="AD24" s="97">
        <f t="shared" si="3"/>
        <v>6364</v>
      </c>
      <c r="AE24" s="98">
        <f t="shared" si="3"/>
        <v>14391</v>
      </c>
      <c r="AF24" s="99">
        <f t="shared" si="3"/>
        <v>33888</v>
      </c>
      <c r="AG24" s="95">
        <f aca="true" t="shared" si="4" ref="AG24:AL24">SUM(AG5:AG23)</f>
        <v>20654</v>
      </c>
      <c r="AH24" s="96">
        <f t="shared" si="4"/>
        <v>19419</v>
      </c>
      <c r="AI24" s="97">
        <f t="shared" si="4"/>
        <v>1235</v>
      </c>
      <c r="AJ24" s="97">
        <f t="shared" si="4"/>
        <v>6357</v>
      </c>
      <c r="AK24" s="98">
        <f t="shared" si="4"/>
        <v>14297</v>
      </c>
      <c r="AL24" s="99">
        <f t="shared" si="4"/>
        <v>34827</v>
      </c>
    </row>
    <row r="25" ht="40.5" customHeight="1"/>
  </sheetData>
  <sheetProtection/>
  <mergeCells count="27">
    <mergeCell ref="AA19:AF19"/>
    <mergeCell ref="AA20:AF20"/>
    <mergeCell ref="AA22:AF22"/>
    <mergeCell ref="AA23:AF23"/>
    <mergeCell ref="AC2:AF2"/>
    <mergeCell ref="AA3:AF3"/>
    <mergeCell ref="C3:H3"/>
    <mergeCell ref="W2:Z2"/>
    <mergeCell ref="U3:Z3"/>
    <mergeCell ref="K2:N2"/>
    <mergeCell ref="Q2:T2"/>
    <mergeCell ref="I3:N3"/>
    <mergeCell ref="O3:T3"/>
    <mergeCell ref="U19:Z19"/>
    <mergeCell ref="U20:Z20"/>
    <mergeCell ref="U22:Z22"/>
    <mergeCell ref="U23:Z23"/>
    <mergeCell ref="O19:T19"/>
    <mergeCell ref="O20:T20"/>
    <mergeCell ref="O22:T22"/>
    <mergeCell ref="O23:T23"/>
    <mergeCell ref="AI2:AL2"/>
    <mergeCell ref="AG3:AL3"/>
    <mergeCell ref="AG19:AL19"/>
    <mergeCell ref="AG20:AL20"/>
    <mergeCell ref="AG22:AL22"/>
    <mergeCell ref="AG23:AL23"/>
  </mergeCells>
  <printOptions/>
  <pageMargins left="0.984251968503937" right="0.31496062992125984" top="0.7874015748031497" bottom="0.2755905511811024" header="0.15748031496062992" footer="0.15748031496062992"/>
  <pageSetup horizontalDpi="300" verticalDpi="300" orientation="landscape" paperSize="9" scale="36" r:id="rId1"/>
  <rowBreaks count="1" manualBreakCount="1">
    <brk id="2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L20"/>
  <sheetViews>
    <sheetView view="pageBreakPreview" zoomScale="75" zoomScaleNormal="75" zoomScaleSheetLayoutView="75" zoomScalePageLayoutView="0" workbookViewId="0" topLeftCell="A2">
      <pane xSplit="2" ySplit="3" topLeftCell="V5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Y9" sqref="Y9"/>
    </sheetView>
  </sheetViews>
  <sheetFormatPr defaultColWidth="9.00390625" defaultRowHeight="13.5"/>
  <cols>
    <col min="1" max="1" width="0.74609375" style="41" customWidth="1"/>
    <col min="2" max="2" width="11.625" style="41" customWidth="1"/>
    <col min="3" max="3" width="11.625" style="41" hidden="1" customWidth="1"/>
    <col min="4" max="7" width="11.125" style="41" hidden="1" customWidth="1"/>
    <col min="8" max="8" width="11.625" style="41" hidden="1" customWidth="1"/>
    <col min="9" max="9" width="11.625" style="41" customWidth="1"/>
    <col min="10" max="13" width="11.125" style="41" customWidth="1"/>
    <col min="14" max="15" width="11.625" style="41" customWidth="1"/>
    <col min="16" max="19" width="11.125" style="41" customWidth="1"/>
    <col min="20" max="21" width="11.625" style="41" customWidth="1"/>
    <col min="22" max="25" width="11.125" style="41" customWidth="1"/>
    <col min="26" max="26" width="11.625" style="41" customWidth="1"/>
    <col min="27" max="27" width="12.50390625" style="41" customWidth="1"/>
    <col min="28" max="28" width="11.375" style="41" customWidth="1"/>
    <col min="29" max="29" width="11.50390625" style="41" customWidth="1"/>
    <col min="30" max="30" width="11.75390625" style="41" customWidth="1"/>
    <col min="31" max="32" width="11.625" style="41" customWidth="1"/>
    <col min="33" max="33" width="12.50390625" style="41" customWidth="1"/>
    <col min="34" max="34" width="11.375" style="41" customWidth="1"/>
    <col min="35" max="35" width="11.50390625" style="41" customWidth="1"/>
    <col min="36" max="36" width="11.75390625" style="41" customWidth="1"/>
    <col min="37" max="38" width="11.625" style="41" customWidth="1"/>
    <col min="39" max="16384" width="9.00390625" style="41" customWidth="1"/>
  </cols>
  <sheetData>
    <row r="1" ht="15" customHeight="1"/>
    <row r="2" spans="1:36" s="45" customFormat="1" ht="38.2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4"/>
      <c r="K2" s="252"/>
      <c r="L2" s="252"/>
      <c r="M2" s="252"/>
      <c r="N2" s="252"/>
      <c r="O2" s="44"/>
      <c r="Q2" s="46"/>
      <c r="R2" s="46"/>
      <c r="S2" s="46"/>
      <c r="T2" s="46"/>
      <c r="U2" s="44"/>
      <c r="W2" s="47"/>
      <c r="X2" s="46"/>
      <c r="Y2" s="46"/>
      <c r="Z2" s="46"/>
      <c r="AC2" s="47"/>
      <c r="AD2" s="47"/>
      <c r="AI2" s="47"/>
      <c r="AJ2" s="47" t="s">
        <v>60</v>
      </c>
    </row>
    <row r="3" spans="1:38" s="45" customFormat="1" ht="30" customHeight="1">
      <c r="A3" s="48"/>
      <c r="B3" s="67" t="s">
        <v>1</v>
      </c>
      <c r="C3" s="238" t="s">
        <v>109</v>
      </c>
      <c r="D3" s="239"/>
      <c r="E3" s="239"/>
      <c r="F3" s="239"/>
      <c r="G3" s="239"/>
      <c r="H3" s="240"/>
      <c r="I3" s="238" t="s">
        <v>110</v>
      </c>
      <c r="J3" s="239"/>
      <c r="K3" s="239"/>
      <c r="L3" s="239"/>
      <c r="M3" s="239"/>
      <c r="N3" s="240"/>
      <c r="O3" s="229" t="s">
        <v>111</v>
      </c>
      <c r="P3" s="230"/>
      <c r="Q3" s="230"/>
      <c r="R3" s="230"/>
      <c r="S3" s="230"/>
      <c r="T3" s="231"/>
      <c r="U3" s="229" t="s">
        <v>112</v>
      </c>
      <c r="V3" s="230"/>
      <c r="W3" s="230"/>
      <c r="X3" s="230"/>
      <c r="Y3" s="230"/>
      <c r="Z3" s="231"/>
      <c r="AA3" s="229" t="s">
        <v>108</v>
      </c>
      <c r="AB3" s="230"/>
      <c r="AC3" s="230"/>
      <c r="AD3" s="230"/>
      <c r="AE3" s="230"/>
      <c r="AF3" s="231"/>
      <c r="AG3" s="229" t="s">
        <v>113</v>
      </c>
      <c r="AH3" s="230"/>
      <c r="AI3" s="230"/>
      <c r="AJ3" s="230"/>
      <c r="AK3" s="230"/>
      <c r="AL3" s="231"/>
    </row>
    <row r="4" spans="1:38" ht="30" customHeight="1" thickBot="1">
      <c r="A4" s="49"/>
      <c r="B4" s="68" t="s">
        <v>71</v>
      </c>
      <c r="C4" s="69" t="s">
        <v>93</v>
      </c>
      <c r="D4" s="70" t="s">
        <v>94</v>
      </c>
      <c r="E4" s="71" t="s">
        <v>95</v>
      </c>
      <c r="F4" s="71" t="s">
        <v>96</v>
      </c>
      <c r="G4" s="72" t="s">
        <v>97</v>
      </c>
      <c r="H4" s="73" t="s">
        <v>98</v>
      </c>
      <c r="I4" s="69" t="s">
        <v>93</v>
      </c>
      <c r="J4" s="70" t="s">
        <v>94</v>
      </c>
      <c r="K4" s="71" t="s">
        <v>95</v>
      </c>
      <c r="L4" s="71" t="s">
        <v>96</v>
      </c>
      <c r="M4" s="72" t="s">
        <v>97</v>
      </c>
      <c r="N4" s="73" t="s">
        <v>98</v>
      </c>
      <c r="O4" s="140" t="s">
        <v>87</v>
      </c>
      <c r="P4" s="141" t="s">
        <v>88</v>
      </c>
      <c r="Q4" s="142" t="s">
        <v>89</v>
      </c>
      <c r="R4" s="142" t="s">
        <v>90</v>
      </c>
      <c r="S4" s="143" t="s">
        <v>91</v>
      </c>
      <c r="T4" s="144" t="s">
        <v>92</v>
      </c>
      <c r="U4" s="140" t="s">
        <v>87</v>
      </c>
      <c r="V4" s="141" t="s">
        <v>88</v>
      </c>
      <c r="W4" s="142" t="s">
        <v>89</v>
      </c>
      <c r="X4" s="142" t="s">
        <v>90</v>
      </c>
      <c r="Y4" s="143" t="s">
        <v>91</v>
      </c>
      <c r="Z4" s="144" t="s">
        <v>92</v>
      </c>
      <c r="AA4" s="140" t="s">
        <v>87</v>
      </c>
      <c r="AB4" s="141" t="s">
        <v>88</v>
      </c>
      <c r="AC4" s="142" t="s">
        <v>89</v>
      </c>
      <c r="AD4" s="142" t="s">
        <v>90</v>
      </c>
      <c r="AE4" s="143" t="s">
        <v>91</v>
      </c>
      <c r="AF4" s="144" t="s">
        <v>92</v>
      </c>
      <c r="AG4" s="140" t="s">
        <v>87</v>
      </c>
      <c r="AH4" s="141" t="s">
        <v>88</v>
      </c>
      <c r="AI4" s="142" t="s">
        <v>89</v>
      </c>
      <c r="AJ4" s="142" t="s">
        <v>90</v>
      </c>
      <c r="AK4" s="143" t="s">
        <v>91</v>
      </c>
      <c r="AL4" s="144" t="s">
        <v>92</v>
      </c>
    </row>
    <row r="5" spans="1:38" s="221" customFormat="1" ht="69" customHeight="1">
      <c r="A5" s="220"/>
      <c r="B5" s="161" t="s">
        <v>35</v>
      </c>
      <c r="C5" s="156">
        <v>1392</v>
      </c>
      <c r="D5" s="157">
        <v>1320</v>
      </c>
      <c r="E5" s="158">
        <v>72</v>
      </c>
      <c r="F5" s="158">
        <v>137</v>
      </c>
      <c r="G5" s="159">
        <v>1255</v>
      </c>
      <c r="H5" s="160" t="s">
        <v>72</v>
      </c>
      <c r="I5" s="156">
        <v>1107</v>
      </c>
      <c r="J5" s="157">
        <v>1053</v>
      </c>
      <c r="K5" s="158">
        <v>54</v>
      </c>
      <c r="L5" s="158">
        <v>96</v>
      </c>
      <c r="M5" s="159">
        <v>1011</v>
      </c>
      <c r="N5" s="160" t="s">
        <v>72</v>
      </c>
      <c r="O5" s="156">
        <v>1307</v>
      </c>
      <c r="P5" s="157">
        <v>1258</v>
      </c>
      <c r="Q5" s="158">
        <v>49</v>
      </c>
      <c r="R5" s="158">
        <v>107</v>
      </c>
      <c r="S5" s="159">
        <v>1200</v>
      </c>
      <c r="T5" s="160" t="s">
        <v>72</v>
      </c>
      <c r="U5" s="156">
        <v>1160</v>
      </c>
      <c r="V5" s="157">
        <v>1119</v>
      </c>
      <c r="W5" s="158">
        <v>41</v>
      </c>
      <c r="X5" s="158">
        <v>74</v>
      </c>
      <c r="Y5" s="159">
        <v>1086</v>
      </c>
      <c r="Z5" s="160" t="s">
        <v>72</v>
      </c>
      <c r="AA5" s="156">
        <f>SUM(AB5:AC5)</f>
        <v>1006</v>
      </c>
      <c r="AB5" s="157">
        <v>973</v>
      </c>
      <c r="AC5" s="158">
        <v>33</v>
      </c>
      <c r="AD5" s="158">
        <v>68</v>
      </c>
      <c r="AE5" s="159">
        <v>938</v>
      </c>
      <c r="AF5" s="160" t="s">
        <v>73</v>
      </c>
      <c r="AG5" s="156">
        <f>SUM(AH5:AI5)</f>
        <v>1021</v>
      </c>
      <c r="AH5" s="157">
        <v>980</v>
      </c>
      <c r="AI5" s="158">
        <v>41</v>
      </c>
      <c r="AJ5" s="158">
        <v>72</v>
      </c>
      <c r="AK5" s="159">
        <v>949</v>
      </c>
      <c r="AL5" s="160" t="s">
        <v>73</v>
      </c>
    </row>
    <row r="6" spans="1:38" ht="69" customHeight="1">
      <c r="A6" s="49"/>
      <c r="B6" s="50" t="s">
        <v>36</v>
      </c>
      <c r="C6" s="74">
        <v>2511</v>
      </c>
      <c r="D6" s="82">
        <v>2164</v>
      </c>
      <c r="E6" s="79">
        <v>347</v>
      </c>
      <c r="F6" s="79">
        <v>434</v>
      </c>
      <c r="G6" s="80">
        <v>2077</v>
      </c>
      <c r="H6" s="81">
        <v>6753</v>
      </c>
      <c r="I6" s="74">
        <v>2516</v>
      </c>
      <c r="J6" s="82">
        <v>2210</v>
      </c>
      <c r="K6" s="79">
        <v>306</v>
      </c>
      <c r="L6" s="79">
        <v>512</v>
      </c>
      <c r="M6" s="80">
        <v>2004</v>
      </c>
      <c r="N6" s="81">
        <v>6362</v>
      </c>
      <c r="O6" s="74">
        <v>2424</v>
      </c>
      <c r="P6" s="82">
        <v>2129</v>
      </c>
      <c r="Q6" s="79">
        <v>295</v>
      </c>
      <c r="R6" s="79">
        <v>500</v>
      </c>
      <c r="S6" s="80">
        <v>1924</v>
      </c>
      <c r="T6" s="81">
        <v>5632</v>
      </c>
      <c r="U6" s="74">
        <v>2231</v>
      </c>
      <c r="V6" s="82">
        <v>1973</v>
      </c>
      <c r="W6" s="79">
        <v>258</v>
      </c>
      <c r="X6" s="79">
        <v>395</v>
      </c>
      <c r="Y6" s="80">
        <v>1836</v>
      </c>
      <c r="Z6" s="81">
        <v>5436</v>
      </c>
      <c r="AA6" s="74">
        <f>SUM(AB6:AC6)</f>
        <v>2105</v>
      </c>
      <c r="AB6" s="82">
        <v>1812</v>
      </c>
      <c r="AC6" s="79">
        <v>293</v>
      </c>
      <c r="AD6" s="79">
        <v>402</v>
      </c>
      <c r="AE6" s="80">
        <v>1703</v>
      </c>
      <c r="AF6" s="81">
        <v>5509</v>
      </c>
      <c r="AG6" s="74">
        <f>SUM(AH6:AI6)</f>
        <v>2040</v>
      </c>
      <c r="AH6" s="181">
        <v>1675</v>
      </c>
      <c r="AI6" s="173">
        <v>365</v>
      </c>
      <c r="AJ6" s="173">
        <v>397</v>
      </c>
      <c r="AK6" s="174">
        <v>1643</v>
      </c>
      <c r="AL6" s="185">
        <v>5344</v>
      </c>
    </row>
    <row r="7" spans="1:38" ht="69" customHeight="1">
      <c r="A7" s="49"/>
      <c r="B7" s="50" t="s">
        <v>37</v>
      </c>
      <c r="C7" s="74">
        <v>332</v>
      </c>
      <c r="D7" s="127">
        <v>313</v>
      </c>
      <c r="E7" s="127">
        <v>19</v>
      </c>
      <c r="F7" s="127">
        <v>23</v>
      </c>
      <c r="G7" s="127">
        <v>309</v>
      </c>
      <c r="H7" s="83">
        <v>336</v>
      </c>
      <c r="I7" s="74">
        <v>339</v>
      </c>
      <c r="J7" s="127">
        <v>320</v>
      </c>
      <c r="K7" s="127">
        <v>19</v>
      </c>
      <c r="L7" s="127">
        <v>22</v>
      </c>
      <c r="M7" s="127">
        <v>317</v>
      </c>
      <c r="N7" s="83">
        <v>327</v>
      </c>
      <c r="O7" s="74">
        <v>374</v>
      </c>
      <c r="P7" s="127">
        <v>357</v>
      </c>
      <c r="Q7" s="127">
        <v>17</v>
      </c>
      <c r="R7" s="127">
        <v>21</v>
      </c>
      <c r="S7" s="127">
        <v>353</v>
      </c>
      <c r="T7" s="83">
        <v>306</v>
      </c>
      <c r="U7" s="74">
        <v>597</v>
      </c>
      <c r="V7" s="127">
        <v>580</v>
      </c>
      <c r="W7" s="127">
        <v>17</v>
      </c>
      <c r="X7" s="127">
        <v>21</v>
      </c>
      <c r="Y7" s="127">
        <v>576</v>
      </c>
      <c r="Z7" s="83">
        <v>482</v>
      </c>
      <c r="AA7" s="74">
        <f>SUM(AB7:AC7)</f>
        <v>611</v>
      </c>
      <c r="AB7" s="127">
        <v>595</v>
      </c>
      <c r="AC7" s="127">
        <v>16</v>
      </c>
      <c r="AD7" s="127">
        <v>21</v>
      </c>
      <c r="AE7" s="127">
        <v>590</v>
      </c>
      <c r="AF7" s="83">
        <v>436</v>
      </c>
      <c r="AG7" s="74">
        <f>SUM(AH7:AI7)</f>
        <v>480</v>
      </c>
      <c r="AH7" s="179">
        <v>463</v>
      </c>
      <c r="AI7" s="179">
        <v>17</v>
      </c>
      <c r="AJ7" s="179">
        <v>22</v>
      </c>
      <c r="AK7" s="179">
        <v>458</v>
      </c>
      <c r="AL7" s="180">
        <v>339</v>
      </c>
    </row>
    <row r="8" spans="1:38" ht="69" customHeight="1">
      <c r="A8" s="49"/>
      <c r="B8" s="50" t="s">
        <v>76</v>
      </c>
      <c r="C8" s="74">
        <v>1035</v>
      </c>
      <c r="D8" s="127">
        <v>898</v>
      </c>
      <c r="E8" s="127">
        <v>137</v>
      </c>
      <c r="F8" s="127">
        <v>299</v>
      </c>
      <c r="G8" s="128">
        <v>736</v>
      </c>
      <c r="H8" s="83" t="s">
        <v>72</v>
      </c>
      <c r="I8" s="74">
        <v>1137</v>
      </c>
      <c r="J8" s="127">
        <v>981</v>
      </c>
      <c r="K8" s="127">
        <v>156</v>
      </c>
      <c r="L8" s="127">
        <v>309</v>
      </c>
      <c r="M8" s="128">
        <v>828</v>
      </c>
      <c r="N8" s="83" t="s">
        <v>72</v>
      </c>
      <c r="O8" s="74">
        <v>1087</v>
      </c>
      <c r="P8" s="127">
        <v>1019</v>
      </c>
      <c r="Q8" s="127">
        <v>68</v>
      </c>
      <c r="R8" s="127">
        <v>297</v>
      </c>
      <c r="S8" s="128">
        <v>790</v>
      </c>
      <c r="T8" s="83" t="s">
        <v>72</v>
      </c>
      <c r="U8" s="74">
        <v>1059</v>
      </c>
      <c r="V8" s="127">
        <v>995</v>
      </c>
      <c r="W8" s="127">
        <v>64</v>
      </c>
      <c r="X8" s="127">
        <v>290</v>
      </c>
      <c r="Y8" s="128">
        <v>769</v>
      </c>
      <c r="Z8" s="83" t="s">
        <v>72</v>
      </c>
      <c r="AA8" s="74">
        <f>SUM(AB8:AC8)</f>
        <v>995</v>
      </c>
      <c r="AB8" s="127">
        <v>911</v>
      </c>
      <c r="AC8" s="127">
        <v>84</v>
      </c>
      <c r="AD8" s="127">
        <v>156</v>
      </c>
      <c r="AE8" s="128">
        <v>839</v>
      </c>
      <c r="AF8" s="83" t="s">
        <v>100</v>
      </c>
      <c r="AG8" s="74">
        <f>SUM(AH8:AI8)</f>
        <v>1067</v>
      </c>
      <c r="AH8" s="179">
        <v>976</v>
      </c>
      <c r="AI8" s="179">
        <v>91</v>
      </c>
      <c r="AJ8" s="179">
        <v>158</v>
      </c>
      <c r="AK8" s="219">
        <v>909</v>
      </c>
      <c r="AL8" s="180" t="s">
        <v>73</v>
      </c>
    </row>
    <row r="9" spans="1:38" ht="69" customHeight="1">
      <c r="A9" s="49"/>
      <c r="B9" s="122" t="s">
        <v>84</v>
      </c>
      <c r="C9" s="74">
        <v>1156</v>
      </c>
      <c r="D9" s="127">
        <v>1153</v>
      </c>
      <c r="E9" s="127">
        <v>3</v>
      </c>
      <c r="F9" s="127">
        <v>0</v>
      </c>
      <c r="G9" s="127">
        <v>1156</v>
      </c>
      <c r="H9" s="83">
        <v>1020</v>
      </c>
      <c r="I9" s="74">
        <v>1147</v>
      </c>
      <c r="J9" s="127">
        <v>1143</v>
      </c>
      <c r="K9" s="127">
        <v>4</v>
      </c>
      <c r="L9" s="127">
        <v>0</v>
      </c>
      <c r="M9" s="127">
        <v>1147</v>
      </c>
      <c r="N9" s="83">
        <v>1040</v>
      </c>
      <c r="O9" s="74">
        <v>1101</v>
      </c>
      <c r="P9" s="127">
        <v>1097</v>
      </c>
      <c r="Q9" s="127">
        <v>4</v>
      </c>
      <c r="R9" s="127">
        <v>0</v>
      </c>
      <c r="S9" s="127">
        <v>1101</v>
      </c>
      <c r="T9" s="83">
        <v>937</v>
      </c>
      <c r="U9" s="74">
        <v>1090</v>
      </c>
      <c r="V9" s="127">
        <v>1086</v>
      </c>
      <c r="W9" s="127">
        <v>4</v>
      </c>
      <c r="X9" s="127">
        <v>0</v>
      </c>
      <c r="Y9" s="127">
        <v>1090</v>
      </c>
      <c r="Z9" s="83">
        <v>929</v>
      </c>
      <c r="AA9" s="74">
        <f aca="true" t="shared" si="0" ref="AA9:AA19">SUM(AB9:AC9)</f>
        <v>1085</v>
      </c>
      <c r="AB9" s="127">
        <v>1083</v>
      </c>
      <c r="AC9" s="127">
        <v>2</v>
      </c>
      <c r="AD9" s="127">
        <v>0</v>
      </c>
      <c r="AE9" s="127">
        <v>1085</v>
      </c>
      <c r="AF9" s="83">
        <v>946</v>
      </c>
      <c r="AG9" s="74">
        <f aca="true" t="shared" si="1" ref="AG9:AG19">SUM(AH9:AI9)</f>
        <v>1094</v>
      </c>
      <c r="AH9" s="179">
        <v>1091</v>
      </c>
      <c r="AI9" s="179">
        <v>3</v>
      </c>
      <c r="AJ9" s="179">
        <v>789</v>
      </c>
      <c r="AK9" s="179">
        <v>305</v>
      </c>
      <c r="AL9" s="180">
        <v>1959</v>
      </c>
    </row>
    <row r="10" spans="1:38" ht="69" customHeight="1">
      <c r="A10" s="49"/>
      <c r="B10" s="50" t="s">
        <v>38</v>
      </c>
      <c r="C10" s="74">
        <v>48</v>
      </c>
      <c r="D10" s="127">
        <v>48</v>
      </c>
      <c r="E10" s="127">
        <v>0</v>
      </c>
      <c r="F10" s="127">
        <v>3</v>
      </c>
      <c r="G10" s="127">
        <v>45</v>
      </c>
      <c r="H10" s="83">
        <v>575</v>
      </c>
      <c r="I10" s="74">
        <v>45</v>
      </c>
      <c r="J10" s="127">
        <v>45</v>
      </c>
      <c r="K10" s="127">
        <v>0</v>
      </c>
      <c r="L10" s="127">
        <v>3</v>
      </c>
      <c r="M10" s="127">
        <v>42</v>
      </c>
      <c r="N10" s="83">
        <v>510</v>
      </c>
      <c r="O10" s="74">
        <v>46</v>
      </c>
      <c r="P10" s="127">
        <v>46</v>
      </c>
      <c r="Q10" s="127">
        <v>0</v>
      </c>
      <c r="R10" s="127">
        <v>0</v>
      </c>
      <c r="S10" s="127">
        <v>46</v>
      </c>
      <c r="T10" s="83">
        <v>505</v>
      </c>
      <c r="U10" s="74">
        <v>46</v>
      </c>
      <c r="V10" s="127">
        <v>46</v>
      </c>
      <c r="W10" s="127">
        <v>0</v>
      </c>
      <c r="X10" s="127">
        <v>0</v>
      </c>
      <c r="Y10" s="127">
        <v>46</v>
      </c>
      <c r="Z10" s="83">
        <v>483</v>
      </c>
      <c r="AA10" s="74">
        <f t="shared" si="0"/>
        <v>45</v>
      </c>
      <c r="AB10" s="127">
        <v>45</v>
      </c>
      <c r="AC10" s="127">
        <v>0</v>
      </c>
      <c r="AD10" s="127">
        <v>0</v>
      </c>
      <c r="AE10" s="127">
        <v>45</v>
      </c>
      <c r="AF10" s="83">
        <v>480</v>
      </c>
      <c r="AG10" s="74">
        <f t="shared" si="1"/>
        <v>44</v>
      </c>
      <c r="AH10" s="179">
        <v>44</v>
      </c>
      <c r="AI10" s="179">
        <v>0</v>
      </c>
      <c r="AJ10" s="179">
        <v>0</v>
      </c>
      <c r="AK10" s="179">
        <v>44</v>
      </c>
      <c r="AL10" s="180">
        <v>469</v>
      </c>
    </row>
    <row r="11" spans="1:38" ht="69" customHeight="1">
      <c r="A11" s="49"/>
      <c r="B11" s="50" t="s">
        <v>39</v>
      </c>
      <c r="C11" s="74">
        <v>175</v>
      </c>
      <c r="D11" s="82">
        <v>174</v>
      </c>
      <c r="E11" s="79">
        <v>1</v>
      </c>
      <c r="F11" s="79">
        <v>5</v>
      </c>
      <c r="G11" s="80">
        <v>170</v>
      </c>
      <c r="H11" s="81">
        <v>928</v>
      </c>
      <c r="I11" s="74">
        <v>148</v>
      </c>
      <c r="J11" s="82">
        <v>147</v>
      </c>
      <c r="K11" s="79">
        <v>1</v>
      </c>
      <c r="L11" s="79">
        <v>3</v>
      </c>
      <c r="M11" s="80">
        <v>145</v>
      </c>
      <c r="N11" s="81">
        <v>886</v>
      </c>
      <c r="O11" s="74">
        <v>129</v>
      </c>
      <c r="P11" s="82">
        <v>128</v>
      </c>
      <c r="Q11" s="79">
        <v>1</v>
      </c>
      <c r="R11" s="79">
        <v>3</v>
      </c>
      <c r="S11" s="80">
        <v>126</v>
      </c>
      <c r="T11" s="81">
        <v>808</v>
      </c>
      <c r="U11" s="74">
        <v>126</v>
      </c>
      <c r="V11" s="82">
        <v>125</v>
      </c>
      <c r="W11" s="79">
        <v>1</v>
      </c>
      <c r="X11" s="79">
        <v>4</v>
      </c>
      <c r="Y11" s="80">
        <v>122</v>
      </c>
      <c r="Z11" s="81">
        <v>774</v>
      </c>
      <c r="AA11" s="74">
        <f t="shared" si="0"/>
        <v>126</v>
      </c>
      <c r="AB11" s="82">
        <v>125</v>
      </c>
      <c r="AC11" s="79">
        <v>1</v>
      </c>
      <c r="AD11" s="79">
        <v>2</v>
      </c>
      <c r="AE11" s="80">
        <v>124</v>
      </c>
      <c r="AF11" s="81">
        <v>901</v>
      </c>
      <c r="AG11" s="74">
        <f t="shared" si="1"/>
        <v>127</v>
      </c>
      <c r="AH11" s="181">
        <v>126</v>
      </c>
      <c r="AI11" s="173">
        <v>1</v>
      </c>
      <c r="AJ11" s="173">
        <v>2</v>
      </c>
      <c r="AK11" s="174">
        <v>125</v>
      </c>
      <c r="AL11" s="185">
        <v>782</v>
      </c>
    </row>
    <row r="12" spans="1:38" ht="69" customHeight="1">
      <c r="A12" s="49"/>
      <c r="B12" s="50" t="s">
        <v>40</v>
      </c>
      <c r="C12" s="74">
        <v>17</v>
      </c>
      <c r="D12" s="82">
        <v>16</v>
      </c>
      <c r="E12" s="79">
        <v>1</v>
      </c>
      <c r="F12" s="79">
        <v>1</v>
      </c>
      <c r="G12" s="80">
        <v>16</v>
      </c>
      <c r="H12" s="81">
        <v>0</v>
      </c>
      <c r="I12" s="74">
        <v>14</v>
      </c>
      <c r="J12" s="82">
        <v>14</v>
      </c>
      <c r="K12" s="79">
        <v>0</v>
      </c>
      <c r="L12" s="79">
        <v>1</v>
      </c>
      <c r="M12" s="80">
        <v>13</v>
      </c>
      <c r="N12" s="81">
        <v>1</v>
      </c>
      <c r="O12" s="74">
        <v>16</v>
      </c>
      <c r="P12" s="82">
        <v>15</v>
      </c>
      <c r="Q12" s="79">
        <v>1</v>
      </c>
      <c r="R12" s="79">
        <v>1</v>
      </c>
      <c r="S12" s="80">
        <v>15</v>
      </c>
      <c r="T12" s="81">
        <v>1</v>
      </c>
      <c r="U12" s="74">
        <v>14</v>
      </c>
      <c r="V12" s="82">
        <v>13</v>
      </c>
      <c r="W12" s="79">
        <v>1</v>
      </c>
      <c r="X12" s="79">
        <v>1</v>
      </c>
      <c r="Y12" s="80">
        <v>13</v>
      </c>
      <c r="Z12" s="81">
        <v>1</v>
      </c>
      <c r="AA12" s="74">
        <f t="shared" si="0"/>
        <v>13</v>
      </c>
      <c r="AB12" s="82">
        <v>12</v>
      </c>
      <c r="AC12" s="79">
        <v>1</v>
      </c>
      <c r="AD12" s="79">
        <v>3</v>
      </c>
      <c r="AE12" s="80">
        <v>10</v>
      </c>
      <c r="AF12" s="81">
        <v>1</v>
      </c>
      <c r="AG12" s="74">
        <f t="shared" si="1"/>
        <v>14</v>
      </c>
      <c r="AH12" s="181">
        <v>13</v>
      </c>
      <c r="AI12" s="173">
        <v>1</v>
      </c>
      <c r="AJ12" s="173">
        <v>3</v>
      </c>
      <c r="AK12" s="174">
        <v>11</v>
      </c>
      <c r="AL12" s="185">
        <v>1</v>
      </c>
    </row>
    <row r="13" spans="1:38" ht="69" customHeight="1">
      <c r="A13" s="49"/>
      <c r="B13" s="50" t="s">
        <v>52</v>
      </c>
      <c r="C13" s="74">
        <v>101</v>
      </c>
      <c r="D13" s="82">
        <v>100</v>
      </c>
      <c r="E13" s="79">
        <v>1</v>
      </c>
      <c r="F13" s="79">
        <v>11</v>
      </c>
      <c r="G13" s="80">
        <v>90</v>
      </c>
      <c r="H13" s="81">
        <v>149</v>
      </c>
      <c r="I13" s="74">
        <v>157</v>
      </c>
      <c r="J13" s="82">
        <v>156</v>
      </c>
      <c r="K13" s="79">
        <v>1</v>
      </c>
      <c r="L13" s="79">
        <v>25</v>
      </c>
      <c r="M13" s="80">
        <v>132</v>
      </c>
      <c r="N13" s="81">
        <v>187</v>
      </c>
      <c r="O13" s="74">
        <v>334</v>
      </c>
      <c r="P13" s="82">
        <v>333</v>
      </c>
      <c r="Q13" s="79">
        <v>1</v>
      </c>
      <c r="R13" s="79">
        <v>53</v>
      </c>
      <c r="S13" s="80">
        <v>281</v>
      </c>
      <c r="T13" s="81">
        <v>336</v>
      </c>
      <c r="U13" s="74">
        <v>338</v>
      </c>
      <c r="V13" s="82">
        <v>337</v>
      </c>
      <c r="W13" s="79">
        <v>1</v>
      </c>
      <c r="X13" s="79">
        <v>54</v>
      </c>
      <c r="Y13" s="80">
        <v>284</v>
      </c>
      <c r="Z13" s="81">
        <v>317</v>
      </c>
      <c r="AA13" s="74">
        <f t="shared" si="0"/>
        <v>340</v>
      </c>
      <c r="AB13" s="82">
        <v>339</v>
      </c>
      <c r="AC13" s="79">
        <v>1</v>
      </c>
      <c r="AD13" s="79">
        <v>55</v>
      </c>
      <c r="AE13" s="80">
        <v>285</v>
      </c>
      <c r="AF13" s="81">
        <v>318</v>
      </c>
      <c r="AG13" s="74">
        <f t="shared" si="1"/>
        <v>325</v>
      </c>
      <c r="AH13" s="181">
        <v>324</v>
      </c>
      <c r="AI13" s="173">
        <v>1</v>
      </c>
      <c r="AJ13" s="173">
        <v>53</v>
      </c>
      <c r="AK13" s="174">
        <v>272</v>
      </c>
      <c r="AL13" s="185">
        <v>313</v>
      </c>
    </row>
    <row r="14" spans="1:38" ht="69" customHeight="1">
      <c r="A14" s="49"/>
      <c r="B14" s="50" t="s">
        <v>41</v>
      </c>
      <c r="C14" s="74">
        <v>1315</v>
      </c>
      <c r="D14" s="82">
        <v>1122</v>
      </c>
      <c r="E14" s="79">
        <v>193</v>
      </c>
      <c r="F14" s="79">
        <v>196</v>
      </c>
      <c r="G14" s="80">
        <v>1119</v>
      </c>
      <c r="H14" s="83" t="s">
        <v>72</v>
      </c>
      <c r="I14" s="74">
        <v>1253</v>
      </c>
      <c r="J14" s="82">
        <v>1041</v>
      </c>
      <c r="K14" s="79">
        <v>212</v>
      </c>
      <c r="L14" s="79">
        <v>187</v>
      </c>
      <c r="M14" s="80">
        <v>1066</v>
      </c>
      <c r="N14" s="83" t="s">
        <v>72</v>
      </c>
      <c r="O14" s="74">
        <v>1221</v>
      </c>
      <c r="P14" s="82">
        <v>1039</v>
      </c>
      <c r="Q14" s="79">
        <v>182</v>
      </c>
      <c r="R14" s="79">
        <v>182</v>
      </c>
      <c r="S14" s="80">
        <v>1039</v>
      </c>
      <c r="T14" s="83" t="s">
        <v>72</v>
      </c>
      <c r="U14" s="74">
        <v>1113</v>
      </c>
      <c r="V14" s="82">
        <v>948</v>
      </c>
      <c r="W14" s="79">
        <v>165</v>
      </c>
      <c r="X14" s="79">
        <v>165</v>
      </c>
      <c r="Y14" s="80">
        <v>948</v>
      </c>
      <c r="Z14" s="83" t="s">
        <v>72</v>
      </c>
      <c r="AA14" s="74">
        <f t="shared" si="0"/>
        <v>1054</v>
      </c>
      <c r="AB14" s="82">
        <v>893</v>
      </c>
      <c r="AC14" s="79">
        <v>161</v>
      </c>
      <c r="AD14" s="79">
        <v>157</v>
      </c>
      <c r="AE14" s="80">
        <v>897</v>
      </c>
      <c r="AF14" s="83" t="s">
        <v>100</v>
      </c>
      <c r="AG14" s="74">
        <f t="shared" si="1"/>
        <v>964</v>
      </c>
      <c r="AH14" s="181">
        <v>810</v>
      </c>
      <c r="AI14" s="173">
        <v>154</v>
      </c>
      <c r="AJ14" s="173">
        <v>144</v>
      </c>
      <c r="AK14" s="174">
        <v>820</v>
      </c>
      <c r="AL14" s="180" t="s">
        <v>73</v>
      </c>
    </row>
    <row r="15" spans="1:38" ht="69" customHeight="1">
      <c r="A15" s="49"/>
      <c r="B15" s="50" t="s">
        <v>42</v>
      </c>
      <c r="C15" s="74">
        <v>94</v>
      </c>
      <c r="D15" s="82">
        <v>94</v>
      </c>
      <c r="E15" s="79">
        <v>0</v>
      </c>
      <c r="F15" s="84">
        <v>2</v>
      </c>
      <c r="G15" s="117">
        <v>92</v>
      </c>
      <c r="H15" s="83">
        <v>11</v>
      </c>
      <c r="I15" s="74">
        <v>98</v>
      </c>
      <c r="J15" s="82">
        <v>98</v>
      </c>
      <c r="K15" s="79">
        <v>0</v>
      </c>
      <c r="L15" s="84">
        <v>2</v>
      </c>
      <c r="M15" s="117">
        <v>96</v>
      </c>
      <c r="N15" s="83">
        <v>11</v>
      </c>
      <c r="O15" s="74">
        <v>92</v>
      </c>
      <c r="P15" s="82">
        <v>92</v>
      </c>
      <c r="Q15" s="79">
        <v>0</v>
      </c>
      <c r="R15" s="84">
        <v>2</v>
      </c>
      <c r="S15" s="117">
        <v>90</v>
      </c>
      <c r="T15" s="83">
        <v>11</v>
      </c>
      <c r="U15" s="74">
        <v>279</v>
      </c>
      <c r="V15" s="82">
        <v>279</v>
      </c>
      <c r="W15" s="79">
        <v>0</v>
      </c>
      <c r="X15" s="84">
        <v>40</v>
      </c>
      <c r="Y15" s="117">
        <v>239</v>
      </c>
      <c r="Z15" s="83">
        <v>237</v>
      </c>
      <c r="AA15" s="74">
        <f t="shared" si="0"/>
        <v>301</v>
      </c>
      <c r="AB15" s="82">
        <v>301</v>
      </c>
      <c r="AC15" s="79">
        <v>0</v>
      </c>
      <c r="AD15" s="84">
        <v>44</v>
      </c>
      <c r="AE15" s="117">
        <v>257</v>
      </c>
      <c r="AF15" s="83">
        <v>243</v>
      </c>
      <c r="AG15" s="74">
        <f t="shared" si="1"/>
        <v>300</v>
      </c>
      <c r="AH15" s="181">
        <v>300</v>
      </c>
      <c r="AI15" s="173">
        <v>0</v>
      </c>
      <c r="AJ15" s="197">
        <v>41</v>
      </c>
      <c r="AK15" s="198">
        <v>259</v>
      </c>
      <c r="AL15" s="180">
        <v>245</v>
      </c>
    </row>
    <row r="16" spans="1:38" ht="69" customHeight="1">
      <c r="A16" s="49"/>
      <c r="B16" s="50" t="s">
        <v>43</v>
      </c>
      <c r="C16" s="74">
        <v>251</v>
      </c>
      <c r="D16" s="82">
        <v>250</v>
      </c>
      <c r="E16" s="79">
        <v>1</v>
      </c>
      <c r="F16" s="79">
        <v>20</v>
      </c>
      <c r="G16" s="129">
        <v>231</v>
      </c>
      <c r="H16" s="130">
        <v>188</v>
      </c>
      <c r="I16" s="74">
        <v>262</v>
      </c>
      <c r="J16" s="82">
        <v>261</v>
      </c>
      <c r="K16" s="79">
        <v>1</v>
      </c>
      <c r="L16" s="79">
        <v>21</v>
      </c>
      <c r="M16" s="129">
        <v>241</v>
      </c>
      <c r="N16" s="130">
        <v>562</v>
      </c>
      <c r="O16" s="74">
        <v>277</v>
      </c>
      <c r="P16" s="82">
        <v>276</v>
      </c>
      <c r="Q16" s="79">
        <v>1</v>
      </c>
      <c r="R16" s="79">
        <v>30</v>
      </c>
      <c r="S16" s="129">
        <v>247</v>
      </c>
      <c r="T16" s="130">
        <v>585</v>
      </c>
      <c r="U16" s="74">
        <v>268</v>
      </c>
      <c r="V16" s="82">
        <v>267</v>
      </c>
      <c r="W16" s="79">
        <v>1</v>
      </c>
      <c r="X16" s="79">
        <v>23</v>
      </c>
      <c r="Y16" s="129">
        <v>245</v>
      </c>
      <c r="Z16" s="130">
        <v>582</v>
      </c>
      <c r="AA16" s="74">
        <f t="shared" si="0"/>
        <v>241</v>
      </c>
      <c r="AB16" s="82">
        <v>240</v>
      </c>
      <c r="AC16" s="79">
        <v>1</v>
      </c>
      <c r="AD16" s="79">
        <v>32</v>
      </c>
      <c r="AE16" s="129">
        <v>209</v>
      </c>
      <c r="AF16" s="130">
        <v>519</v>
      </c>
      <c r="AG16" s="74">
        <f t="shared" si="1"/>
        <v>206</v>
      </c>
      <c r="AH16" s="181">
        <v>205</v>
      </c>
      <c r="AI16" s="173">
        <v>1</v>
      </c>
      <c r="AJ16" s="173">
        <v>77</v>
      </c>
      <c r="AK16" s="202">
        <v>129</v>
      </c>
      <c r="AL16" s="218">
        <v>456</v>
      </c>
    </row>
    <row r="17" spans="1:38" ht="69" customHeight="1">
      <c r="A17" s="49"/>
      <c r="B17" s="50" t="s">
        <v>53</v>
      </c>
      <c r="C17" s="74">
        <v>67</v>
      </c>
      <c r="D17" s="82">
        <v>66</v>
      </c>
      <c r="E17" s="84">
        <v>1</v>
      </c>
      <c r="F17" s="79">
        <v>2</v>
      </c>
      <c r="G17" s="80">
        <v>65</v>
      </c>
      <c r="H17" s="83">
        <v>1071</v>
      </c>
      <c r="I17" s="74">
        <v>67</v>
      </c>
      <c r="J17" s="82">
        <v>66</v>
      </c>
      <c r="K17" s="84">
        <v>1</v>
      </c>
      <c r="L17" s="79">
        <v>2</v>
      </c>
      <c r="M17" s="80">
        <v>65</v>
      </c>
      <c r="N17" s="83">
        <v>654</v>
      </c>
      <c r="O17" s="74">
        <v>524</v>
      </c>
      <c r="P17" s="82">
        <v>523</v>
      </c>
      <c r="Q17" s="84">
        <v>1</v>
      </c>
      <c r="R17" s="79">
        <v>29</v>
      </c>
      <c r="S17" s="80">
        <v>495</v>
      </c>
      <c r="T17" s="83">
        <v>618</v>
      </c>
      <c r="U17" s="74">
        <v>1269</v>
      </c>
      <c r="V17" s="82">
        <v>1268</v>
      </c>
      <c r="W17" s="84">
        <v>1</v>
      </c>
      <c r="X17" s="79">
        <v>56</v>
      </c>
      <c r="Y17" s="80">
        <v>1213</v>
      </c>
      <c r="Z17" s="83">
        <v>1276</v>
      </c>
      <c r="AA17" s="74">
        <f t="shared" si="0"/>
        <v>1254</v>
      </c>
      <c r="AB17" s="82">
        <v>1252</v>
      </c>
      <c r="AC17" s="84">
        <v>2</v>
      </c>
      <c r="AD17" s="79">
        <v>78</v>
      </c>
      <c r="AE17" s="80">
        <v>1176</v>
      </c>
      <c r="AF17" s="83">
        <v>1249</v>
      </c>
      <c r="AG17" s="74">
        <f t="shared" si="1"/>
        <v>1198</v>
      </c>
      <c r="AH17" s="181">
        <v>1197</v>
      </c>
      <c r="AI17" s="197">
        <v>1</v>
      </c>
      <c r="AJ17" s="173">
        <v>129</v>
      </c>
      <c r="AK17" s="174">
        <v>1069</v>
      </c>
      <c r="AL17" s="180">
        <v>1232</v>
      </c>
    </row>
    <row r="18" spans="1:38" ht="69" customHeight="1">
      <c r="A18" s="49"/>
      <c r="B18" s="50" t="s">
        <v>77</v>
      </c>
      <c r="C18" s="74">
        <v>707</v>
      </c>
      <c r="D18" s="131">
        <v>704</v>
      </c>
      <c r="E18" s="132">
        <v>3</v>
      </c>
      <c r="F18" s="133">
        <v>28</v>
      </c>
      <c r="G18" s="129">
        <v>679</v>
      </c>
      <c r="H18" s="134">
        <v>450</v>
      </c>
      <c r="I18" s="74">
        <v>646</v>
      </c>
      <c r="J18" s="131">
        <v>642</v>
      </c>
      <c r="K18" s="132">
        <v>4</v>
      </c>
      <c r="L18" s="133">
        <v>11</v>
      </c>
      <c r="M18" s="129">
        <v>635</v>
      </c>
      <c r="N18" s="134">
        <v>391</v>
      </c>
      <c r="O18" s="74">
        <v>573</v>
      </c>
      <c r="P18" s="131">
        <v>570</v>
      </c>
      <c r="Q18" s="132">
        <v>3</v>
      </c>
      <c r="R18" s="133">
        <v>11</v>
      </c>
      <c r="S18" s="129">
        <v>562</v>
      </c>
      <c r="T18" s="134">
        <v>377</v>
      </c>
      <c r="U18" s="74">
        <v>582</v>
      </c>
      <c r="V18" s="131">
        <v>578</v>
      </c>
      <c r="W18" s="132">
        <v>4</v>
      </c>
      <c r="X18" s="133">
        <v>13</v>
      </c>
      <c r="Y18" s="129">
        <v>569</v>
      </c>
      <c r="Z18" s="134">
        <v>384</v>
      </c>
      <c r="AA18" s="74">
        <f t="shared" si="0"/>
        <v>567</v>
      </c>
      <c r="AB18" s="131">
        <v>564</v>
      </c>
      <c r="AC18" s="132">
        <v>3</v>
      </c>
      <c r="AD18" s="133">
        <v>12</v>
      </c>
      <c r="AE18" s="129">
        <v>555</v>
      </c>
      <c r="AF18" s="134">
        <v>330</v>
      </c>
      <c r="AG18" s="74">
        <f t="shared" si="1"/>
        <v>578</v>
      </c>
      <c r="AH18" s="199">
        <v>575</v>
      </c>
      <c r="AI18" s="200">
        <v>3</v>
      </c>
      <c r="AJ18" s="201">
        <v>11</v>
      </c>
      <c r="AK18" s="202">
        <v>567</v>
      </c>
      <c r="AL18" s="203">
        <v>332</v>
      </c>
    </row>
    <row r="19" spans="1:38" ht="69" customHeight="1" thickBot="1">
      <c r="A19" s="49"/>
      <c r="B19" s="162" t="s">
        <v>44</v>
      </c>
      <c r="C19" s="163">
        <v>392</v>
      </c>
      <c r="D19" s="164">
        <v>341</v>
      </c>
      <c r="E19" s="165">
        <v>51</v>
      </c>
      <c r="F19" s="165">
        <v>47</v>
      </c>
      <c r="G19" s="166">
        <v>345</v>
      </c>
      <c r="H19" s="167">
        <v>386</v>
      </c>
      <c r="I19" s="163">
        <v>387</v>
      </c>
      <c r="J19" s="164">
        <v>341</v>
      </c>
      <c r="K19" s="165">
        <v>46</v>
      </c>
      <c r="L19" s="165">
        <v>49</v>
      </c>
      <c r="M19" s="166">
        <v>338</v>
      </c>
      <c r="N19" s="167">
        <v>379</v>
      </c>
      <c r="O19" s="163">
        <v>370</v>
      </c>
      <c r="P19" s="164">
        <v>326</v>
      </c>
      <c r="Q19" s="165">
        <v>44</v>
      </c>
      <c r="R19" s="165">
        <v>46</v>
      </c>
      <c r="S19" s="166">
        <v>324</v>
      </c>
      <c r="T19" s="167">
        <v>375</v>
      </c>
      <c r="U19" s="163">
        <v>396</v>
      </c>
      <c r="V19" s="164">
        <v>356</v>
      </c>
      <c r="W19" s="165">
        <v>40</v>
      </c>
      <c r="X19" s="165">
        <v>28</v>
      </c>
      <c r="Y19" s="166">
        <v>368</v>
      </c>
      <c r="Z19" s="167">
        <v>380</v>
      </c>
      <c r="AA19" s="163">
        <f t="shared" si="0"/>
        <v>362</v>
      </c>
      <c r="AB19" s="164">
        <v>322</v>
      </c>
      <c r="AC19" s="165">
        <v>40</v>
      </c>
      <c r="AD19" s="165">
        <v>47</v>
      </c>
      <c r="AE19" s="166">
        <v>315</v>
      </c>
      <c r="AF19" s="167">
        <v>358</v>
      </c>
      <c r="AG19" s="163">
        <f t="shared" si="1"/>
        <v>324</v>
      </c>
      <c r="AH19" s="164">
        <v>307</v>
      </c>
      <c r="AI19" s="165">
        <v>17</v>
      </c>
      <c r="AJ19" s="165">
        <v>42</v>
      </c>
      <c r="AK19" s="166">
        <v>282</v>
      </c>
      <c r="AL19" s="217" t="s">
        <v>116</v>
      </c>
    </row>
    <row r="20" spans="1:38" ht="69" customHeight="1" thickBot="1">
      <c r="A20" s="49"/>
      <c r="B20" s="51" t="s">
        <v>54</v>
      </c>
      <c r="C20" s="52">
        <f aca="true" t="shared" si="2" ref="C20:AF20">SUM(C5:C19)</f>
        <v>9593</v>
      </c>
      <c r="D20" s="53">
        <f t="shared" si="2"/>
        <v>8763</v>
      </c>
      <c r="E20" s="53">
        <f t="shared" si="2"/>
        <v>830</v>
      </c>
      <c r="F20" s="53">
        <f t="shared" si="2"/>
        <v>1208</v>
      </c>
      <c r="G20" s="53">
        <f t="shared" si="2"/>
        <v>8385</v>
      </c>
      <c r="H20" s="54">
        <f t="shared" si="2"/>
        <v>11867</v>
      </c>
      <c r="I20" s="75">
        <f t="shared" si="2"/>
        <v>9323</v>
      </c>
      <c r="J20" s="76">
        <f t="shared" si="2"/>
        <v>8518</v>
      </c>
      <c r="K20" s="76">
        <f t="shared" si="2"/>
        <v>805</v>
      </c>
      <c r="L20" s="76">
        <f t="shared" si="2"/>
        <v>1243</v>
      </c>
      <c r="M20" s="76">
        <f t="shared" si="2"/>
        <v>8080</v>
      </c>
      <c r="N20" s="76">
        <f t="shared" si="2"/>
        <v>11310</v>
      </c>
      <c r="O20" s="75">
        <f t="shared" si="2"/>
        <v>9875</v>
      </c>
      <c r="P20" s="76">
        <f t="shared" si="2"/>
        <v>9208</v>
      </c>
      <c r="Q20" s="76">
        <f t="shared" si="2"/>
        <v>667</v>
      </c>
      <c r="R20" s="76">
        <f t="shared" si="2"/>
        <v>1282</v>
      </c>
      <c r="S20" s="76">
        <f t="shared" si="2"/>
        <v>8593</v>
      </c>
      <c r="T20" s="76">
        <f t="shared" si="2"/>
        <v>10491</v>
      </c>
      <c r="U20" s="75">
        <f t="shared" si="2"/>
        <v>10568</v>
      </c>
      <c r="V20" s="76">
        <f t="shared" si="2"/>
        <v>9970</v>
      </c>
      <c r="W20" s="76">
        <f t="shared" si="2"/>
        <v>598</v>
      </c>
      <c r="X20" s="76">
        <f t="shared" si="2"/>
        <v>1164</v>
      </c>
      <c r="Y20" s="76">
        <f t="shared" si="2"/>
        <v>9404</v>
      </c>
      <c r="Z20" s="77">
        <f t="shared" si="2"/>
        <v>11281</v>
      </c>
      <c r="AA20" s="75">
        <f t="shared" si="2"/>
        <v>10105</v>
      </c>
      <c r="AB20" s="76">
        <f t="shared" si="2"/>
        <v>9467</v>
      </c>
      <c r="AC20" s="76">
        <f t="shared" si="2"/>
        <v>638</v>
      </c>
      <c r="AD20" s="76">
        <f t="shared" si="2"/>
        <v>1077</v>
      </c>
      <c r="AE20" s="76">
        <f t="shared" si="2"/>
        <v>9028</v>
      </c>
      <c r="AF20" s="77">
        <f t="shared" si="2"/>
        <v>11290</v>
      </c>
      <c r="AG20" s="75">
        <f aca="true" t="shared" si="3" ref="AG20:AL20">SUM(AG5:AG19)</f>
        <v>9782</v>
      </c>
      <c r="AH20" s="76">
        <f t="shared" si="3"/>
        <v>9086</v>
      </c>
      <c r="AI20" s="76">
        <f t="shared" si="3"/>
        <v>696</v>
      </c>
      <c r="AJ20" s="76">
        <f t="shared" si="3"/>
        <v>1940</v>
      </c>
      <c r="AK20" s="76">
        <f t="shared" si="3"/>
        <v>7842</v>
      </c>
      <c r="AL20" s="77">
        <f t="shared" si="3"/>
        <v>11472</v>
      </c>
    </row>
    <row r="21" ht="57.75" customHeight="1"/>
  </sheetData>
  <sheetProtection/>
  <mergeCells count="7">
    <mergeCell ref="AG3:AL3"/>
    <mergeCell ref="K2:N2"/>
    <mergeCell ref="C3:H3"/>
    <mergeCell ref="I3:N3"/>
    <mergeCell ref="AA3:AF3"/>
    <mergeCell ref="O3:T3"/>
    <mergeCell ref="U3:Z3"/>
  </mergeCells>
  <printOptions/>
  <pageMargins left="0.984251968503937" right="0.2362204724409449" top="0.7874015748031497" bottom="0.31496062992125984" header="0.2755905511811024" footer="0.1968503937007874"/>
  <pageSetup horizontalDpi="240" verticalDpi="24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"/>
  <sheetViews>
    <sheetView tabSelected="1" view="pageBreakPreview" zoomScale="75" zoomScaleNormal="50" zoomScaleSheetLayoutView="75" zoomScalePageLayoutView="0" workbookViewId="0" topLeftCell="A1">
      <pane xSplit="2" ySplit="3" topLeftCell="I4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Y17" sqref="Y17"/>
    </sheetView>
  </sheetViews>
  <sheetFormatPr defaultColWidth="9.00390625" defaultRowHeight="13.5"/>
  <cols>
    <col min="1" max="1" width="0.74609375" style="41" hidden="1" customWidth="1"/>
    <col min="2" max="2" width="11.625" style="41" customWidth="1"/>
    <col min="3" max="3" width="11.625" style="41" hidden="1" customWidth="1"/>
    <col min="4" max="7" width="11.125" style="41" hidden="1" customWidth="1"/>
    <col min="8" max="8" width="11.625" style="41" hidden="1" customWidth="1"/>
    <col min="9" max="9" width="11.625" style="41" customWidth="1"/>
    <col min="10" max="13" width="11.125" style="41" customWidth="1"/>
    <col min="14" max="15" width="11.625" style="41" customWidth="1"/>
    <col min="16" max="19" width="11.125" style="41" customWidth="1"/>
    <col min="20" max="21" width="11.625" style="41" customWidth="1"/>
    <col min="22" max="25" width="11.125" style="41" customWidth="1"/>
    <col min="26" max="26" width="11.625" style="41" customWidth="1"/>
    <col min="27" max="28" width="12.50390625" style="41" customWidth="1"/>
    <col min="29" max="29" width="12.00390625" style="41" customWidth="1"/>
    <col min="30" max="30" width="11.375" style="41" customWidth="1"/>
    <col min="31" max="31" width="11.50390625" style="41" customWidth="1"/>
    <col min="32" max="32" width="11.625" style="41" customWidth="1"/>
    <col min="33" max="34" width="12.50390625" style="41" customWidth="1"/>
    <col min="35" max="35" width="12.00390625" style="41" customWidth="1"/>
    <col min="36" max="36" width="11.375" style="41" customWidth="1"/>
    <col min="37" max="37" width="11.50390625" style="41" customWidth="1"/>
    <col min="38" max="38" width="11.625" style="41" customWidth="1"/>
    <col min="39" max="16384" width="9.00390625" style="41" customWidth="1"/>
  </cols>
  <sheetData>
    <row r="1" spans="1:36" ht="42" customHeight="1" thickBot="1">
      <c r="A1" s="42" t="s">
        <v>62</v>
      </c>
      <c r="B1" s="42" t="s">
        <v>101</v>
      </c>
      <c r="C1" s="55"/>
      <c r="D1" s="55"/>
      <c r="E1" s="55"/>
      <c r="F1" s="55"/>
      <c r="G1" s="55"/>
      <c r="H1" s="55"/>
      <c r="I1" s="56"/>
      <c r="K1" s="252"/>
      <c r="L1" s="252"/>
      <c r="M1" s="252"/>
      <c r="N1" s="252"/>
      <c r="O1" s="56"/>
      <c r="Q1" s="46"/>
      <c r="R1" s="46"/>
      <c r="S1" s="46"/>
      <c r="T1" s="46"/>
      <c r="U1" s="56"/>
      <c r="W1" s="47"/>
      <c r="X1" s="46"/>
      <c r="Y1" s="46"/>
      <c r="Z1" s="46"/>
      <c r="AC1" s="47"/>
      <c r="AD1" s="47"/>
      <c r="AI1" s="47"/>
      <c r="AJ1" s="47" t="s">
        <v>60</v>
      </c>
    </row>
    <row r="2" spans="1:38" s="45" customFormat="1" ht="30" customHeight="1">
      <c r="A2" s="48"/>
      <c r="B2" s="67" t="s">
        <v>1</v>
      </c>
      <c r="C2" s="238" t="s">
        <v>109</v>
      </c>
      <c r="D2" s="239"/>
      <c r="E2" s="239"/>
      <c r="F2" s="239"/>
      <c r="G2" s="239"/>
      <c r="H2" s="240"/>
      <c r="I2" s="238" t="s">
        <v>110</v>
      </c>
      <c r="J2" s="239"/>
      <c r="K2" s="239"/>
      <c r="L2" s="239"/>
      <c r="M2" s="239"/>
      <c r="N2" s="240"/>
      <c r="O2" s="229" t="s">
        <v>111</v>
      </c>
      <c r="P2" s="230"/>
      <c r="Q2" s="230"/>
      <c r="R2" s="230"/>
      <c r="S2" s="230"/>
      <c r="T2" s="231"/>
      <c r="U2" s="229" t="s">
        <v>112</v>
      </c>
      <c r="V2" s="230"/>
      <c r="W2" s="230"/>
      <c r="X2" s="230"/>
      <c r="Y2" s="230"/>
      <c r="Z2" s="231"/>
      <c r="AA2" s="229" t="s">
        <v>108</v>
      </c>
      <c r="AB2" s="230"/>
      <c r="AC2" s="230"/>
      <c r="AD2" s="230"/>
      <c r="AE2" s="230"/>
      <c r="AF2" s="231"/>
      <c r="AG2" s="229" t="s">
        <v>113</v>
      </c>
      <c r="AH2" s="230"/>
      <c r="AI2" s="230"/>
      <c r="AJ2" s="230"/>
      <c r="AK2" s="230"/>
      <c r="AL2" s="231"/>
    </row>
    <row r="3" spans="1:38" ht="30" customHeight="1" thickBot="1">
      <c r="A3" s="49"/>
      <c r="B3" s="68" t="s">
        <v>71</v>
      </c>
      <c r="C3" s="69" t="s">
        <v>93</v>
      </c>
      <c r="D3" s="70" t="s">
        <v>94</v>
      </c>
      <c r="E3" s="71" t="s">
        <v>95</v>
      </c>
      <c r="F3" s="71" t="s">
        <v>96</v>
      </c>
      <c r="G3" s="72" t="s">
        <v>97</v>
      </c>
      <c r="H3" s="73" t="s">
        <v>98</v>
      </c>
      <c r="I3" s="69" t="s">
        <v>93</v>
      </c>
      <c r="J3" s="70" t="s">
        <v>94</v>
      </c>
      <c r="K3" s="71" t="s">
        <v>95</v>
      </c>
      <c r="L3" s="71" t="s">
        <v>96</v>
      </c>
      <c r="M3" s="72" t="s">
        <v>97</v>
      </c>
      <c r="N3" s="73" t="s">
        <v>98</v>
      </c>
      <c r="O3" s="140" t="s">
        <v>87</v>
      </c>
      <c r="P3" s="141" t="s">
        <v>88</v>
      </c>
      <c r="Q3" s="142" t="s">
        <v>89</v>
      </c>
      <c r="R3" s="142" t="s">
        <v>90</v>
      </c>
      <c r="S3" s="143" t="s">
        <v>91</v>
      </c>
      <c r="T3" s="144" t="s">
        <v>92</v>
      </c>
      <c r="U3" s="140" t="s">
        <v>87</v>
      </c>
      <c r="V3" s="141" t="s">
        <v>88</v>
      </c>
      <c r="W3" s="142" t="s">
        <v>89</v>
      </c>
      <c r="X3" s="142" t="s">
        <v>90</v>
      </c>
      <c r="Y3" s="143" t="s">
        <v>91</v>
      </c>
      <c r="Z3" s="144" t="s">
        <v>92</v>
      </c>
      <c r="AA3" s="140" t="s">
        <v>87</v>
      </c>
      <c r="AB3" s="141" t="s">
        <v>88</v>
      </c>
      <c r="AC3" s="142" t="s">
        <v>89</v>
      </c>
      <c r="AD3" s="142" t="s">
        <v>90</v>
      </c>
      <c r="AE3" s="143" t="s">
        <v>91</v>
      </c>
      <c r="AF3" s="144" t="s">
        <v>92</v>
      </c>
      <c r="AG3" s="140" t="s">
        <v>87</v>
      </c>
      <c r="AH3" s="141" t="s">
        <v>88</v>
      </c>
      <c r="AI3" s="142" t="s">
        <v>89</v>
      </c>
      <c r="AJ3" s="142" t="s">
        <v>90</v>
      </c>
      <c r="AK3" s="143" t="s">
        <v>91</v>
      </c>
      <c r="AL3" s="144" t="s">
        <v>92</v>
      </c>
    </row>
    <row r="4" spans="1:38" ht="67.5" customHeight="1">
      <c r="A4" s="49"/>
      <c r="B4" s="50" t="s">
        <v>63</v>
      </c>
      <c r="C4" s="74">
        <v>17195</v>
      </c>
      <c r="D4" s="78">
        <v>16287</v>
      </c>
      <c r="E4" s="79">
        <v>908</v>
      </c>
      <c r="F4" s="79">
        <v>7531</v>
      </c>
      <c r="G4" s="80">
        <v>9664</v>
      </c>
      <c r="H4" s="81">
        <v>63168</v>
      </c>
      <c r="I4" s="74">
        <v>16923</v>
      </c>
      <c r="J4" s="78">
        <v>16020</v>
      </c>
      <c r="K4" s="79">
        <v>903</v>
      </c>
      <c r="L4" s="79">
        <v>7469</v>
      </c>
      <c r="M4" s="80">
        <v>9454</v>
      </c>
      <c r="N4" s="81">
        <v>63325</v>
      </c>
      <c r="O4" s="74">
        <v>16535</v>
      </c>
      <c r="P4" s="78">
        <v>15596</v>
      </c>
      <c r="Q4" s="79">
        <v>939</v>
      </c>
      <c r="R4" s="79">
        <v>7362</v>
      </c>
      <c r="S4" s="80">
        <v>9173</v>
      </c>
      <c r="T4" s="81">
        <v>63040</v>
      </c>
      <c r="U4" s="74">
        <v>18186</v>
      </c>
      <c r="V4" s="78">
        <v>16996</v>
      </c>
      <c r="W4" s="79">
        <v>1190</v>
      </c>
      <c r="X4" s="79">
        <v>8097</v>
      </c>
      <c r="Y4" s="80">
        <v>10089</v>
      </c>
      <c r="Z4" s="81">
        <v>80550</v>
      </c>
      <c r="AA4" s="74">
        <f>SUM(AB4:AC4)</f>
        <v>20902</v>
      </c>
      <c r="AB4" s="78">
        <v>19572</v>
      </c>
      <c r="AC4" s="79">
        <v>1330</v>
      </c>
      <c r="AD4" s="79">
        <v>9306</v>
      </c>
      <c r="AE4" s="80">
        <v>11596</v>
      </c>
      <c r="AF4" s="81">
        <v>98150</v>
      </c>
      <c r="AG4" s="74">
        <f>SUM(AH4:AI4)</f>
        <v>21235</v>
      </c>
      <c r="AH4" s="196">
        <v>19722</v>
      </c>
      <c r="AI4" s="173">
        <v>1513</v>
      </c>
      <c r="AJ4" s="173">
        <v>9454</v>
      </c>
      <c r="AK4" s="174">
        <v>11781</v>
      </c>
      <c r="AL4" s="180">
        <v>100005</v>
      </c>
    </row>
    <row r="5" spans="1:38" ht="67.5" customHeight="1">
      <c r="A5" s="49"/>
      <c r="B5" s="50" t="s">
        <v>55</v>
      </c>
      <c r="C5" s="74">
        <v>462</v>
      </c>
      <c r="D5" s="82">
        <v>433</v>
      </c>
      <c r="E5" s="79">
        <v>29</v>
      </c>
      <c r="F5" s="79">
        <v>63</v>
      </c>
      <c r="G5" s="80">
        <v>399</v>
      </c>
      <c r="H5" s="81">
        <v>798</v>
      </c>
      <c r="I5" s="74">
        <v>462</v>
      </c>
      <c r="J5" s="82">
        <v>433</v>
      </c>
      <c r="K5" s="79">
        <v>29</v>
      </c>
      <c r="L5" s="79">
        <v>63</v>
      </c>
      <c r="M5" s="80">
        <v>399</v>
      </c>
      <c r="N5" s="81">
        <v>798</v>
      </c>
      <c r="O5" s="74">
        <v>462</v>
      </c>
      <c r="P5" s="82">
        <v>433</v>
      </c>
      <c r="Q5" s="79">
        <v>29</v>
      </c>
      <c r="R5" s="79">
        <v>63</v>
      </c>
      <c r="S5" s="80">
        <v>399</v>
      </c>
      <c r="T5" s="81">
        <v>798</v>
      </c>
      <c r="U5" s="74">
        <v>463</v>
      </c>
      <c r="V5" s="82">
        <v>433</v>
      </c>
      <c r="W5" s="79">
        <v>30</v>
      </c>
      <c r="X5" s="79">
        <v>63</v>
      </c>
      <c r="Y5" s="80">
        <v>400</v>
      </c>
      <c r="Z5" s="81">
        <v>799</v>
      </c>
      <c r="AA5" s="74">
        <f>SUM(AB5:AC5)</f>
        <v>463</v>
      </c>
      <c r="AB5" s="82">
        <v>434</v>
      </c>
      <c r="AC5" s="79">
        <v>29</v>
      </c>
      <c r="AD5" s="79">
        <v>63</v>
      </c>
      <c r="AE5" s="80">
        <v>400</v>
      </c>
      <c r="AF5" s="81">
        <v>799</v>
      </c>
      <c r="AG5" s="74">
        <f>SUM(AH5:AI5)</f>
        <v>464</v>
      </c>
      <c r="AH5" s="181">
        <v>435</v>
      </c>
      <c r="AI5" s="173">
        <v>29</v>
      </c>
      <c r="AJ5" s="173">
        <v>63</v>
      </c>
      <c r="AK5" s="174">
        <v>401</v>
      </c>
      <c r="AL5" s="185">
        <v>799</v>
      </c>
    </row>
    <row r="6" spans="1:38" ht="67.5" customHeight="1">
      <c r="A6" s="49"/>
      <c r="B6" s="50" t="s">
        <v>45</v>
      </c>
      <c r="C6" s="74">
        <v>2017</v>
      </c>
      <c r="D6" s="82">
        <v>2007</v>
      </c>
      <c r="E6" s="79">
        <v>10</v>
      </c>
      <c r="F6" s="79">
        <v>744</v>
      </c>
      <c r="G6" s="80">
        <v>1273</v>
      </c>
      <c r="H6" s="81">
        <v>876</v>
      </c>
      <c r="I6" s="74">
        <v>1940</v>
      </c>
      <c r="J6" s="82">
        <v>1932</v>
      </c>
      <c r="K6" s="79">
        <v>8</v>
      </c>
      <c r="L6" s="79">
        <v>733</v>
      </c>
      <c r="M6" s="80">
        <v>1207</v>
      </c>
      <c r="N6" s="81">
        <v>724</v>
      </c>
      <c r="O6" s="74">
        <v>1998</v>
      </c>
      <c r="P6" s="82">
        <v>1986</v>
      </c>
      <c r="Q6" s="79">
        <v>12</v>
      </c>
      <c r="R6" s="79">
        <v>763</v>
      </c>
      <c r="S6" s="80">
        <v>1235</v>
      </c>
      <c r="T6" s="81">
        <v>837</v>
      </c>
      <c r="U6" s="74">
        <v>1689</v>
      </c>
      <c r="V6" s="82">
        <v>1682</v>
      </c>
      <c r="W6" s="79">
        <v>7</v>
      </c>
      <c r="X6" s="79">
        <v>604</v>
      </c>
      <c r="Y6" s="80">
        <v>1085</v>
      </c>
      <c r="Z6" s="81">
        <v>781</v>
      </c>
      <c r="AA6" s="74">
        <f>SUM(AB6:AC6)</f>
        <v>1691</v>
      </c>
      <c r="AB6" s="82">
        <v>1684</v>
      </c>
      <c r="AC6" s="79">
        <v>7</v>
      </c>
      <c r="AD6" s="79">
        <v>575</v>
      </c>
      <c r="AE6" s="80">
        <v>1116</v>
      </c>
      <c r="AF6" s="81">
        <v>782</v>
      </c>
      <c r="AG6" s="74">
        <f>SUM(AH6:AI6)</f>
        <v>1750</v>
      </c>
      <c r="AH6" s="181">
        <v>1744</v>
      </c>
      <c r="AI6" s="173">
        <v>6</v>
      </c>
      <c r="AJ6" s="173">
        <v>582</v>
      </c>
      <c r="AK6" s="174">
        <v>1168</v>
      </c>
      <c r="AL6" s="185">
        <v>748</v>
      </c>
    </row>
    <row r="7" spans="1:38" ht="67.5" customHeight="1">
      <c r="A7" s="49"/>
      <c r="B7" s="50" t="s">
        <v>46</v>
      </c>
      <c r="C7" s="74">
        <v>145</v>
      </c>
      <c r="D7" s="82">
        <v>145</v>
      </c>
      <c r="E7" s="79">
        <v>0</v>
      </c>
      <c r="F7" s="79">
        <v>0</v>
      </c>
      <c r="G7" s="80">
        <v>145</v>
      </c>
      <c r="H7" s="83" t="s">
        <v>72</v>
      </c>
      <c r="I7" s="74">
        <v>146</v>
      </c>
      <c r="J7" s="82">
        <v>146</v>
      </c>
      <c r="K7" s="79">
        <v>0</v>
      </c>
      <c r="L7" s="79">
        <v>0</v>
      </c>
      <c r="M7" s="80">
        <v>146</v>
      </c>
      <c r="N7" s="83" t="s">
        <v>72</v>
      </c>
      <c r="O7" s="74">
        <v>46</v>
      </c>
      <c r="P7" s="82">
        <v>46</v>
      </c>
      <c r="Q7" s="79">
        <v>0</v>
      </c>
      <c r="R7" s="79">
        <v>0</v>
      </c>
      <c r="S7" s="80">
        <v>46</v>
      </c>
      <c r="T7" s="83" t="s">
        <v>72</v>
      </c>
      <c r="U7" s="74">
        <v>48</v>
      </c>
      <c r="V7" s="82">
        <v>48</v>
      </c>
      <c r="W7" s="79">
        <v>0</v>
      </c>
      <c r="X7" s="79">
        <v>0</v>
      </c>
      <c r="Y7" s="80">
        <v>48</v>
      </c>
      <c r="Z7" s="83" t="s">
        <v>72</v>
      </c>
      <c r="AA7" s="74">
        <f aca="true" t="shared" si="0" ref="AA7:AA15">SUM(AB7:AC7)</f>
        <v>49</v>
      </c>
      <c r="AB7" s="82">
        <v>49</v>
      </c>
      <c r="AC7" s="79">
        <v>0</v>
      </c>
      <c r="AD7" s="79">
        <v>0</v>
      </c>
      <c r="AE7" s="80">
        <v>49</v>
      </c>
      <c r="AF7" s="83" t="s">
        <v>73</v>
      </c>
      <c r="AG7" s="74">
        <f aca="true" t="shared" si="1" ref="AG7:AG12">SUM(AH7:AI7)</f>
        <v>48</v>
      </c>
      <c r="AH7" s="181">
        <v>48</v>
      </c>
      <c r="AI7" s="173">
        <v>0</v>
      </c>
      <c r="AJ7" s="173">
        <v>0</v>
      </c>
      <c r="AK7" s="174">
        <v>48</v>
      </c>
      <c r="AL7" s="180" t="s">
        <v>115</v>
      </c>
    </row>
    <row r="8" spans="1:38" ht="67.5" customHeight="1">
      <c r="A8" s="49"/>
      <c r="B8" s="50" t="s">
        <v>47</v>
      </c>
      <c r="C8" s="74">
        <v>509</v>
      </c>
      <c r="D8" s="82">
        <v>480</v>
      </c>
      <c r="E8" s="79">
        <v>29</v>
      </c>
      <c r="F8" s="79">
        <v>21</v>
      </c>
      <c r="G8" s="80">
        <v>488</v>
      </c>
      <c r="H8" s="83" t="s">
        <v>72</v>
      </c>
      <c r="I8" s="74">
        <v>456</v>
      </c>
      <c r="J8" s="82">
        <v>425</v>
      </c>
      <c r="K8" s="79">
        <v>31</v>
      </c>
      <c r="L8" s="79">
        <v>14</v>
      </c>
      <c r="M8" s="80">
        <v>442</v>
      </c>
      <c r="N8" s="83" t="s">
        <v>72</v>
      </c>
      <c r="O8" s="74">
        <v>565</v>
      </c>
      <c r="P8" s="82">
        <v>539</v>
      </c>
      <c r="Q8" s="79">
        <v>26</v>
      </c>
      <c r="R8" s="79">
        <v>20</v>
      </c>
      <c r="S8" s="80">
        <v>545</v>
      </c>
      <c r="T8" s="83" t="s">
        <v>72</v>
      </c>
      <c r="U8" s="74">
        <v>498</v>
      </c>
      <c r="V8" s="82">
        <v>476</v>
      </c>
      <c r="W8" s="79">
        <v>22</v>
      </c>
      <c r="X8" s="79">
        <v>18</v>
      </c>
      <c r="Y8" s="80">
        <v>480</v>
      </c>
      <c r="Z8" s="83" t="s">
        <v>72</v>
      </c>
      <c r="AA8" s="74">
        <f t="shared" si="0"/>
        <v>572</v>
      </c>
      <c r="AB8" s="82">
        <v>548</v>
      </c>
      <c r="AC8" s="79">
        <v>24</v>
      </c>
      <c r="AD8" s="79">
        <v>29</v>
      </c>
      <c r="AE8" s="80">
        <v>543</v>
      </c>
      <c r="AF8" s="83" t="s">
        <v>100</v>
      </c>
      <c r="AG8" s="74">
        <f t="shared" si="1"/>
        <v>570</v>
      </c>
      <c r="AH8" s="181">
        <v>546</v>
      </c>
      <c r="AI8" s="173">
        <v>24</v>
      </c>
      <c r="AJ8" s="173">
        <v>28</v>
      </c>
      <c r="AK8" s="174">
        <v>542</v>
      </c>
      <c r="AL8" s="180" t="s">
        <v>73</v>
      </c>
    </row>
    <row r="9" spans="1:38" ht="67.5" customHeight="1">
      <c r="A9" s="49"/>
      <c r="B9" s="50" t="s">
        <v>49</v>
      </c>
      <c r="C9" s="74">
        <v>40</v>
      </c>
      <c r="D9" s="82">
        <v>40</v>
      </c>
      <c r="E9" s="79">
        <v>0</v>
      </c>
      <c r="F9" s="79">
        <v>0</v>
      </c>
      <c r="G9" s="80">
        <v>40</v>
      </c>
      <c r="H9" s="83" t="s">
        <v>72</v>
      </c>
      <c r="I9" s="74">
        <v>52</v>
      </c>
      <c r="J9" s="82">
        <v>52</v>
      </c>
      <c r="K9" s="79">
        <v>0</v>
      </c>
      <c r="L9" s="79">
        <v>0</v>
      </c>
      <c r="M9" s="80">
        <v>52</v>
      </c>
      <c r="N9" s="83" t="s">
        <v>72</v>
      </c>
      <c r="O9" s="74">
        <v>40</v>
      </c>
      <c r="P9" s="82">
        <v>40</v>
      </c>
      <c r="Q9" s="79">
        <v>0</v>
      </c>
      <c r="R9" s="79">
        <v>0</v>
      </c>
      <c r="S9" s="80">
        <v>40</v>
      </c>
      <c r="T9" s="83" t="s">
        <v>72</v>
      </c>
      <c r="U9" s="74">
        <v>29</v>
      </c>
      <c r="V9" s="82">
        <v>29</v>
      </c>
      <c r="W9" s="79">
        <v>0</v>
      </c>
      <c r="X9" s="79">
        <v>0</v>
      </c>
      <c r="Y9" s="80">
        <v>29</v>
      </c>
      <c r="Z9" s="83" t="s">
        <v>72</v>
      </c>
      <c r="AA9" s="74">
        <f t="shared" si="0"/>
        <v>28</v>
      </c>
      <c r="AB9" s="82">
        <v>28</v>
      </c>
      <c r="AC9" s="79">
        <v>0</v>
      </c>
      <c r="AD9" s="79">
        <v>0</v>
      </c>
      <c r="AE9" s="80">
        <v>28</v>
      </c>
      <c r="AF9" s="83" t="s">
        <v>100</v>
      </c>
      <c r="AG9" s="74">
        <f t="shared" si="1"/>
        <v>23</v>
      </c>
      <c r="AH9" s="181">
        <v>23</v>
      </c>
      <c r="AI9" s="173">
        <v>0</v>
      </c>
      <c r="AJ9" s="173">
        <v>0</v>
      </c>
      <c r="AK9" s="174">
        <v>23</v>
      </c>
      <c r="AL9" s="180" t="s">
        <v>73</v>
      </c>
    </row>
    <row r="10" spans="1:38" ht="67.5" customHeight="1">
      <c r="A10" s="49"/>
      <c r="B10" s="50" t="s">
        <v>56</v>
      </c>
      <c r="C10" s="74">
        <v>287</v>
      </c>
      <c r="D10" s="82">
        <v>278</v>
      </c>
      <c r="E10" s="79">
        <v>9</v>
      </c>
      <c r="F10" s="79">
        <v>1</v>
      </c>
      <c r="G10" s="80">
        <v>286</v>
      </c>
      <c r="H10" s="83">
        <v>499</v>
      </c>
      <c r="I10" s="74">
        <v>285</v>
      </c>
      <c r="J10" s="82">
        <v>277</v>
      </c>
      <c r="K10" s="79">
        <v>8</v>
      </c>
      <c r="L10" s="79">
        <v>1</v>
      </c>
      <c r="M10" s="80">
        <v>284</v>
      </c>
      <c r="N10" s="83">
        <v>489</v>
      </c>
      <c r="O10" s="74">
        <v>286</v>
      </c>
      <c r="P10" s="82">
        <v>278</v>
      </c>
      <c r="Q10" s="79">
        <v>8</v>
      </c>
      <c r="R10" s="79">
        <v>1</v>
      </c>
      <c r="S10" s="80">
        <v>285</v>
      </c>
      <c r="T10" s="83">
        <v>495</v>
      </c>
      <c r="U10" s="74">
        <v>312</v>
      </c>
      <c r="V10" s="82">
        <v>303</v>
      </c>
      <c r="W10" s="79">
        <v>9</v>
      </c>
      <c r="X10" s="79">
        <v>1</v>
      </c>
      <c r="Y10" s="80">
        <v>311</v>
      </c>
      <c r="Z10" s="83">
        <v>546</v>
      </c>
      <c r="AA10" s="74">
        <f t="shared" si="0"/>
        <v>309</v>
      </c>
      <c r="AB10" s="82">
        <v>302</v>
      </c>
      <c r="AC10" s="79">
        <v>7</v>
      </c>
      <c r="AD10" s="79">
        <v>0</v>
      </c>
      <c r="AE10" s="80">
        <v>309</v>
      </c>
      <c r="AF10" s="83">
        <v>537</v>
      </c>
      <c r="AG10" s="74">
        <f t="shared" si="1"/>
        <v>309</v>
      </c>
      <c r="AH10" s="181">
        <v>302</v>
      </c>
      <c r="AI10" s="173">
        <v>7</v>
      </c>
      <c r="AJ10" s="173">
        <v>0</v>
      </c>
      <c r="AK10" s="174">
        <v>309</v>
      </c>
      <c r="AL10" s="180">
        <v>537</v>
      </c>
    </row>
    <row r="11" spans="1:38" ht="67.5" customHeight="1">
      <c r="A11" s="49"/>
      <c r="B11" s="50" t="s">
        <v>48</v>
      </c>
      <c r="C11" s="74">
        <v>190</v>
      </c>
      <c r="D11" s="82">
        <v>190</v>
      </c>
      <c r="E11" s="79">
        <v>0</v>
      </c>
      <c r="F11" s="79">
        <v>0</v>
      </c>
      <c r="G11" s="80">
        <v>190</v>
      </c>
      <c r="H11" s="81">
        <v>19</v>
      </c>
      <c r="I11" s="74">
        <v>195</v>
      </c>
      <c r="J11" s="82">
        <v>195</v>
      </c>
      <c r="K11" s="79">
        <v>0</v>
      </c>
      <c r="L11" s="79">
        <v>0</v>
      </c>
      <c r="M11" s="80">
        <v>195</v>
      </c>
      <c r="N11" s="81">
        <v>21</v>
      </c>
      <c r="O11" s="74">
        <v>202</v>
      </c>
      <c r="P11" s="82">
        <v>202</v>
      </c>
      <c r="Q11" s="79">
        <v>0</v>
      </c>
      <c r="R11" s="79">
        <v>0</v>
      </c>
      <c r="S11" s="80">
        <v>202</v>
      </c>
      <c r="T11" s="81">
        <v>20</v>
      </c>
      <c r="U11" s="74">
        <v>98</v>
      </c>
      <c r="V11" s="82">
        <v>98</v>
      </c>
      <c r="W11" s="79">
        <v>0</v>
      </c>
      <c r="X11" s="79">
        <v>0</v>
      </c>
      <c r="Y11" s="80">
        <v>98</v>
      </c>
      <c r="Z11" s="81" t="s">
        <v>72</v>
      </c>
      <c r="AA11" s="74">
        <f t="shared" si="0"/>
        <v>99</v>
      </c>
      <c r="AB11" s="82">
        <v>99</v>
      </c>
      <c r="AC11" s="79">
        <v>0</v>
      </c>
      <c r="AD11" s="79">
        <v>0</v>
      </c>
      <c r="AE11" s="80">
        <v>99</v>
      </c>
      <c r="AF11" s="83" t="s">
        <v>100</v>
      </c>
      <c r="AG11" s="74">
        <f t="shared" si="1"/>
        <v>87</v>
      </c>
      <c r="AH11" s="181">
        <v>87</v>
      </c>
      <c r="AI11" s="173">
        <v>0</v>
      </c>
      <c r="AJ11" s="173">
        <v>0</v>
      </c>
      <c r="AK11" s="174">
        <v>87</v>
      </c>
      <c r="AL11" s="180" t="s">
        <v>73</v>
      </c>
    </row>
    <row r="12" spans="1:38" ht="67.5" customHeight="1">
      <c r="A12" s="49"/>
      <c r="B12" s="50" t="s">
        <v>50</v>
      </c>
      <c r="C12" s="74">
        <v>266</v>
      </c>
      <c r="D12" s="82">
        <v>266</v>
      </c>
      <c r="E12" s="79">
        <v>0</v>
      </c>
      <c r="F12" s="79">
        <v>27</v>
      </c>
      <c r="G12" s="80">
        <v>239</v>
      </c>
      <c r="H12" s="83" t="s">
        <v>72</v>
      </c>
      <c r="I12" s="74">
        <v>206</v>
      </c>
      <c r="J12" s="82">
        <v>206</v>
      </c>
      <c r="K12" s="79">
        <v>0</v>
      </c>
      <c r="L12" s="79">
        <v>21</v>
      </c>
      <c r="M12" s="80">
        <v>185</v>
      </c>
      <c r="N12" s="83" t="s">
        <v>72</v>
      </c>
      <c r="O12" s="74">
        <v>232</v>
      </c>
      <c r="P12" s="82">
        <v>138</v>
      </c>
      <c r="Q12" s="79">
        <v>94</v>
      </c>
      <c r="R12" s="79">
        <v>23</v>
      </c>
      <c r="S12" s="80">
        <v>209</v>
      </c>
      <c r="T12" s="83" t="s">
        <v>72</v>
      </c>
      <c r="U12" s="74">
        <v>193</v>
      </c>
      <c r="V12" s="82">
        <v>99</v>
      </c>
      <c r="W12" s="79">
        <v>94</v>
      </c>
      <c r="X12" s="79">
        <v>23</v>
      </c>
      <c r="Y12" s="80">
        <v>170</v>
      </c>
      <c r="Z12" s="83" t="s">
        <v>72</v>
      </c>
      <c r="AA12" s="74">
        <f t="shared" si="0"/>
        <v>193</v>
      </c>
      <c r="AB12" s="82">
        <v>193</v>
      </c>
      <c r="AC12" s="79">
        <v>0</v>
      </c>
      <c r="AD12" s="79">
        <v>12</v>
      </c>
      <c r="AE12" s="80">
        <v>181</v>
      </c>
      <c r="AF12" s="83" t="s">
        <v>100</v>
      </c>
      <c r="AG12" s="74">
        <f t="shared" si="1"/>
        <v>183</v>
      </c>
      <c r="AH12" s="181">
        <v>183</v>
      </c>
      <c r="AI12" s="173">
        <v>0</v>
      </c>
      <c r="AJ12" s="173">
        <v>13</v>
      </c>
      <c r="AK12" s="174">
        <v>170</v>
      </c>
      <c r="AL12" s="180" t="s">
        <v>73</v>
      </c>
    </row>
    <row r="13" spans="1:38" ht="67.5" customHeight="1">
      <c r="A13" s="49"/>
      <c r="B13" s="122" t="s">
        <v>85</v>
      </c>
      <c r="C13" s="74">
        <v>1260</v>
      </c>
      <c r="D13" s="82">
        <v>1260</v>
      </c>
      <c r="E13" s="79">
        <v>0</v>
      </c>
      <c r="F13" s="79">
        <v>10</v>
      </c>
      <c r="G13" s="80">
        <v>1250</v>
      </c>
      <c r="H13" s="83" t="s">
        <v>72</v>
      </c>
      <c r="I13" s="74">
        <v>1328</v>
      </c>
      <c r="J13" s="82">
        <v>1325</v>
      </c>
      <c r="K13" s="79">
        <v>3</v>
      </c>
      <c r="L13" s="79">
        <v>10</v>
      </c>
      <c r="M13" s="80">
        <v>1318</v>
      </c>
      <c r="N13" s="83">
        <v>12</v>
      </c>
      <c r="O13" s="74">
        <v>1338</v>
      </c>
      <c r="P13" s="82">
        <v>1334</v>
      </c>
      <c r="Q13" s="79">
        <v>4</v>
      </c>
      <c r="R13" s="79">
        <v>13</v>
      </c>
      <c r="S13" s="80">
        <v>1325</v>
      </c>
      <c r="T13" s="83" t="s">
        <v>72</v>
      </c>
      <c r="U13" s="74">
        <v>1204</v>
      </c>
      <c r="V13" s="82">
        <v>1194</v>
      </c>
      <c r="W13" s="79">
        <v>10</v>
      </c>
      <c r="X13" s="79">
        <v>12</v>
      </c>
      <c r="Y13" s="80">
        <v>1192</v>
      </c>
      <c r="Z13" s="83" t="s">
        <v>72</v>
      </c>
      <c r="AA13" s="74">
        <f>SUM(AB13:AC13)</f>
        <v>1180</v>
      </c>
      <c r="AB13" s="82">
        <v>1170</v>
      </c>
      <c r="AC13" s="79">
        <v>10</v>
      </c>
      <c r="AD13" s="79">
        <v>12</v>
      </c>
      <c r="AE13" s="80">
        <v>1168</v>
      </c>
      <c r="AF13" s="83" t="s">
        <v>100</v>
      </c>
      <c r="AG13" s="74">
        <f>SUM(AH13:AI13)</f>
        <v>1169</v>
      </c>
      <c r="AH13" s="181">
        <v>1165</v>
      </c>
      <c r="AI13" s="173">
        <v>4</v>
      </c>
      <c r="AJ13" s="173">
        <v>12</v>
      </c>
      <c r="AK13" s="174">
        <v>1157</v>
      </c>
      <c r="AL13" s="180" t="s">
        <v>73</v>
      </c>
    </row>
    <row r="14" spans="1:38" ht="72.75" customHeight="1">
      <c r="A14" s="49"/>
      <c r="B14" s="50" t="s">
        <v>51</v>
      </c>
      <c r="C14" s="74">
        <v>10</v>
      </c>
      <c r="D14" s="82">
        <v>10</v>
      </c>
      <c r="E14" s="79">
        <v>0</v>
      </c>
      <c r="F14" s="79">
        <v>3</v>
      </c>
      <c r="G14" s="80">
        <v>7</v>
      </c>
      <c r="H14" s="81">
        <v>8</v>
      </c>
      <c r="I14" s="74">
        <v>10</v>
      </c>
      <c r="J14" s="82">
        <v>10</v>
      </c>
      <c r="K14" s="79">
        <v>0</v>
      </c>
      <c r="L14" s="79">
        <v>3</v>
      </c>
      <c r="M14" s="80">
        <v>7</v>
      </c>
      <c r="N14" s="81">
        <v>7</v>
      </c>
      <c r="O14" s="74">
        <v>10</v>
      </c>
      <c r="P14" s="82">
        <v>10</v>
      </c>
      <c r="Q14" s="79">
        <v>0</v>
      </c>
      <c r="R14" s="79">
        <v>3</v>
      </c>
      <c r="S14" s="80">
        <v>7</v>
      </c>
      <c r="T14" s="81">
        <v>7</v>
      </c>
      <c r="U14" s="74">
        <v>11</v>
      </c>
      <c r="V14" s="82">
        <v>11</v>
      </c>
      <c r="W14" s="79">
        <v>0</v>
      </c>
      <c r="X14" s="79">
        <v>3</v>
      </c>
      <c r="Y14" s="80">
        <v>8</v>
      </c>
      <c r="Z14" s="81">
        <v>7</v>
      </c>
      <c r="AA14" s="74">
        <f t="shared" si="0"/>
        <v>11</v>
      </c>
      <c r="AB14" s="82">
        <v>11</v>
      </c>
      <c r="AC14" s="79">
        <v>0</v>
      </c>
      <c r="AD14" s="79">
        <v>3</v>
      </c>
      <c r="AE14" s="80">
        <v>8</v>
      </c>
      <c r="AF14" s="81">
        <v>7</v>
      </c>
      <c r="AG14" s="74">
        <f>SUM(AH14:AI14)</f>
        <v>11</v>
      </c>
      <c r="AH14" s="181">
        <v>11</v>
      </c>
      <c r="AI14" s="173">
        <v>0</v>
      </c>
      <c r="AJ14" s="173">
        <v>3</v>
      </c>
      <c r="AK14" s="174">
        <v>8</v>
      </c>
      <c r="AL14" s="185">
        <v>7</v>
      </c>
    </row>
    <row r="15" spans="1:38" ht="72.75" customHeight="1">
      <c r="A15" s="49"/>
      <c r="B15" s="122" t="s">
        <v>86</v>
      </c>
      <c r="C15" s="74">
        <v>1312</v>
      </c>
      <c r="D15" s="123">
        <v>1305</v>
      </c>
      <c r="E15" s="125">
        <v>7</v>
      </c>
      <c r="F15" s="125">
        <v>393</v>
      </c>
      <c r="G15" s="125">
        <v>919</v>
      </c>
      <c r="H15" s="124">
        <v>690</v>
      </c>
      <c r="I15" s="74">
        <v>1299</v>
      </c>
      <c r="J15" s="123">
        <v>1292</v>
      </c>
      <c r="K15" s="125">
        <v>7</v>
      </c>
      <c r="L15" s="125">
        <v>390</v>
      </c>
      <c r="M15" s="125">
        <v>909</v>
      </c>
      <c r="N15" s="124">
        <v>743</v>
      </c>
      <c r="O15" s="74">
        <v>1398</v>
      </c>
      <c r="P15" s="123">
        <v>1391</v>
      </c>
      <c r="Q15" s="125">
        <v>7</v>
      </c>
      <c r="R15" s="125">
        <v>419</v>
      </c>
      <c r="S15" s="125">
        <v>979</v>
      </c>
      <c r="T15" s="124">
        <v>743</v>
      </c>
      <c r="U15" s="74">
        <v>1368</v>
      </c>
      <c r="V15" s="123">
        <v>1362</v>
      </c>
      <c r="W15" s="125">
        <v>6</v>
      </c>
      <c r="X15" s="125">
        <v>410</v>
      </c>
      <c r="Y15" s="125">
        <v>958</v>
      </c>
      <c r="Z15" s="124">
        <v>861</v>
      </c>
      <c r="AA15" s="74">
        <f t="shared" si="0"/>
        <v>1385</v>
      </c>
      <c r="AB15" s="123">
        <v>1381</v>
      </c>
      <c r="AC15" s="125">
        <v>4</v>
      </c>
      <c r="AD15" s="125">
        <v>415</v>
      </c>
      <c r="AE15" s="125">
        <v>970</v>
      </c>
      <c r="AF15" s="124">
        <v>853</v>
      </c>
      <c r="AG15" s="74">
        <f>SUM(AH15:AI15)</f>
        <v>1098</v>
      </c>
      <c r="AH15" s="182">
        <v>1095</v>
      </c>
      <c r="AI15" s="183">
        <v>3</v>
      </c>
      <c r="AJ15" s="183">
        <v>329</v>
      </c>
      <c r="AK15" s="183">
        <v>769</v>
      </c>
      <c r="AL15" s="184">
        <v>584</v>
      </c>
    </row>
    <row r="16" spans="1:38" ht="72.75" customHeight="1" thickBot="1">
      <c r="A16" s="49"/>
      <c r="B16" s="118" t="s">
        <v>75</v>
      </c>
      <c r="C16" s="135">
        <v>528</v>
      </c>
      <c r="D16" s="136">
        <v>521</v>
      </c>
      <c r="E16" s="137">
        <v>7</v>
      </c>
      <c r="F16" s="137">
        <v>56</v>
      </c>
      <c r="G16" s="138">
        <v>472</v>
      </c>
      <c r="H16" s="139">
        <v>429</v>
      </c>
      <c r="I16" s="135">
        <v>504</v>
      </c>
      <c r="J16" s="136">
        <v>499</v>
      </c>
      <c r="K16" s="137">
        <v>5</v>
      </c>
      <c r="L16" s="137">
        <v>62</v>
      </c>
      <c r="M16" s="138">
        <v>442</v>
      </c>
      <c r="N16" s="139">
        <v>395</v>
      </c>
      <c r="O16" s="135">
        <v>526</v>
      </c>
      <c r="P16" s="136">
        <v>520</v>
      </c>
      <c r="Q16" s="137">
        <v>6</v>
      </c>
      <c r="R16" s="137">
        <v>67</v>
      </c>
      <c r="S16" s="138">
        <v>459</v>
      </c>
      <c r="T16" s="139">
        <v>407</v>
      </c>
      <c r="U16" s="135">
        <v>522</v>
      </c>
      <c r="V16" s="136">
        <v>515</v>
      </c>
      <c r="W16" s="137">
        <v>7</v>
      </c>
      <c r="X16" s="137">
        <v>101</v>
      </c>
      <c r="Y16" s="138">
        <v>421</v>
      </c>
      <c r="Z16" s="139">
        <v>335</v>
      </c>
      <c r="AA16" s="135">
        <f>SUM(AB16:AC16)</f>
        <v>525</v>
      </c>
      <c r="AB16" s="136">
        <v>521</v>
      </c>
      <c r="AC16" s="137">
        <v>4</v>
      </c>
      <c r="AD16" s="137">
        <v>53</v>
      </c>
      <c r="AE16" s="138">
        <v>472</v>
      </c>
      <c r="AF16" s="139">
        <v>867</v>
      </c>
      <c r="AG16" s="135">
        <f>SUM(AH16:AI16)</f>
        <v>956</v>
      </c>
      <c r="AH16" s="205">
        <v>951</v>
      </c>
      <c r="AI16" s="206">
        <v>5</v>
      </c>
      <c r="AJ16" s="206">
        <v>102</v>
      </c>
      <c r="AK16" s="207">
        <v>854</v>
      </c>
      <c r="AL16" s="208">
        <v>1649</v>
      </c>
    </row>
    <row r="17" spans="1:38" ht="72.75" customHeight="1" thickBot="1">
      <c r="A17" s="49"/>
      <c r="B17" s="52" t="s">
        <v>57</v>
      </c>
      <c r="C17" s="52">
        <f aca="true" t="shared" si="2" ref="C17:AF17">SUM(C4:C16)</f>
        <v>24221</v>
      </c>
      <c r="D17" s="53">
        <f t="shared" si="2"/>
        <v>23222</v>
      </c>
      <c r="E17" s="53">
        <f t="shared" si="2"/>
        <v>999</v>
      </c>
      <c r="F17" s="53">
        <f t="shared" si="2"/>
        <v>8849</v>
      </c>
      <c r="G17" s="53">
        <f t="shared" si="2"/>
        <v>15372</v>
      </c>
      <c r="H17" s="54">
        <f t="shared" si="2"/>
        <v>66487</v>
      </c>
      <c r="I17" s="75">
        <f t="shared" si="2"/>
        <v>23806</v>
      </c>
      <c r="J17" s="76">
        <f t="shared" si="2"/>
        <v>22812</v>
      </c>
      <c r="K17" s="76">
        <f t="shared" si="2"/>
        <v>994</v>
      </c>
      <c r="L17" s="76">
        <f t="shared" si="2"/>
        <v>8766</v>
      </c>
      <c r="M17" s="76">
        <f t="shared" si="2"/>
        <v>15040</v>
      </c>
      <c r="N17" s="76">
        <f t="shared" si="2"/>
        <v>66514</v>
      </c>
      <c r="O17" s="75">
        <f t="shared" si="2"/>
        <v>23638</v>
      </c>
      <c r="P17" s="76">
        <f t="shared" si="2"/>
        <v>22513</v>
      </c>
      <c r="Q17" s="76">
        <f t="shared" si="2"/>
        <v>1125</v>
      </c>
      <c r="R17" s="76">
        <f t="shared" si="2"/>
        <v>8734</v>
      </c>
      <c r="S17" s="76">
        <f t="shared" si="2"/>
        <v>14904</v>
      </c>
      <c r="T17" s="76">
        <f t="shared" si="2"/>
        <v>66347</v>
      </c>
      <c r="U17" s="75">
        <f t="shared" si="2"/>
        <v>24621</v>
      </c>
      <c r="V17" s="76">
        <f t="shared" si="2"/>
        <v>23246</v>
      </c>
      <c r="W17" s="76">
        <f t="shared" si="2"/>
        <v>1375</v>
      </c>
      <c r="X17" s="76">
        <f t="shared" si="2"/>
        <v>9332</v>
      </c>
      <c r="Y17" s="76">
        <f t="shared" si="2"/>
        <v>15289</v>
      </c>
      <c r="Z17" s="77">
        <f t="shared" si="2"/>
        <v>83879</v>
      </c>
      <c r="AA17" s="75">
        <f t="shared" si="2"/>
        <v>27407</v>
      </c>
      <c r="AB17" s="76">
        <f t="shared" si="2"/>
        <v>25992</v>
      </c>
      <c r="AC17" s="76">
        <f t="shared" si="2"/>
        <v>1415</v>
      </c>
      <c r="AD17" s="76">
        <f t="shared" si="2"/>
        <v>10468</v>
      </c>
      <c r="AE17" s="76">
        <f t="shared" si="2"/>
        <v>16939</v>
      </c>
      <c r="AF17" s="77">
        <f t="shared" si="2"/>
        <v>101995</v>
      </c>
      <c r="AG17" s="75">
        <f aca="true" t="shared" si="3" ref="AG17:AL17">SUM(AG4:AG16)</f>
        <v>27903</v>
      </c>
      <c r="AH17" s="76">
        <f t="shared" si="3"/>
        <v>26312</v>
      </c>
      <c r="AI17" s="76">
        <f t="shared" si="3"/>
        <v>1591</v>
      </c>
      <c r="AJ17" s="76">
        <f t="shared" si="3"/>
        <v>10586</v>
      </c>
      <c r="AK17" s="76">
        <f t="shared" si="3"/>
        <v>17317</v>
      </c>
      <c r="AL17" s="77">
        <f t="shared" si="3"/>
        <v>104329</v>
      </c>
    </row>
  </sheetData>
  <sheetProtection/>
  <mergeCells count="7">
    <mergeCell ref="AG2:AL2"/>
    <mergeCell ref="K1:N1"/>
    <mergeCell ref="C2:H2"/>
    <mergeCell ref="I2:N2"/>
    <mergeCell ref="AA2:AF2"/>
    <mergeCell ref="O2:T2"/>
    <mergeCell ref="U2:Z2"/>
  </mergeCells>
  <printOptions/>
  <pageMargins left="0.984251968503937" right="0.1968503937007874" top="0.7874015748031497" bottom="0.31496062992125984" header="0.15748031496062992" footer="0.1968503937007874"/>
  <pageSetup horizontalDpi="240" verticalDpi="24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2015-01-14T06:01:59Z</cp:lastPrinted>
  <dcterms:created xsi:type="dcterms:W3CDTF">1999-10-28T07:46:55Z</dcterms:created>
  <dcterms:modified xsi:type="dcterms:W3CDTF">2015-01-14T06:02:01Z</dcterms:modified>
  <cp:category/>
  <cp:version/>
  <cp:contentType/>
  <cp:contentStatus/>
</cp:coreProperties>
</file>