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'主要交通機関'!$A$1:$I$133</definedName>
    <definedName name="_xlnm.Print_Area" localSheetId="2">'入国外国人'!$A$1:$I$105</definedName>
  </definedNames>
  <calcPr fullCalcOnLoad="1"/>
</workbook>
</file>

<file path=xl/sharedStrings.xml><?xml version="1.0" encoding="utf-8"?>
<sst xmlns="http://schemas.openxmlformats.org/spreadsheetml/2006/main" count="210" uniqueCount="164">
  <si>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</si>
  <si>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</si>
  <si>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</si>
  <si>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</si>
  <si>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</si>
  <si>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</si>
  <si>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</si>
  <si>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</si>
  <si>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</si>
  <si>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</si>
  <si>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</si>
  <si>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</si>
  <si>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</si>
  <si>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</si>
  <si>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</si>
  <si>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</si>
  <si>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</si>
  <si>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</si>
  <si>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</si>
  <si>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</si>
  <si>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</si>
  <si>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</si>
  <si>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</si>
  <si>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</si>
  <si>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</si>
  <si>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</si>
  <si>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</si>
  <si>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</si>
  <si>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</si>
  <si>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</si>
  <si>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</si>
  <si>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</si>
  <si>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</si>
  <si>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</si>
  <si>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</si>
  <si>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</si>
  <si>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</si>
  <si>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</si>
  <si>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</si>
  <si>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</si>
  <si>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</si>
  <si>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　　 -</t>
  </si>
  <si>
    <t>　 １　月</t>
  </si>
  <si>
    <t>参考資料</t>
  </si>
  <si>
    <t>八　幡</t>
  </si>
  <si>
    <t>新門司港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</si>
  <si>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(資料提供:西日本鉄道㈱広報課)</t>
    </r>
  </si>
  <si>
    <t>　①バス</t>
  </si>
  <si>
    <t>区          分</t>
  </si>
  <si>
    <t xml:space="preserve"> Ｈ10</t>
  </si>
  <si>
    <t xml:space="preserve"> Ｈ11</t>
  </si>
  <si>
    <t xml:space="preserve"> Ｈ12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</si>
  <si>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</si>
  <si>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</si>
  <si>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</si>
  <si>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</si>
  <si>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</si>
  <si>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</si>
  <si>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</si>
  <si>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</si>
  <si>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</si>
  <si>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</si>
  <si>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</si>
  <si>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</si>
  <si>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</si>
  <si>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</si>
  <si>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</si>
  <si>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 Ｈ10</t>
  </si>
  <si>
    <t xml:space="preserve"> Ｈ11</t>
  </si>
  <si>
    <t xml:space="preserve"> Ｈ12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</si>
  <si>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</si>
  <si>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</si>
  <si>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</si>
  <si>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</si>
  <si>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Ｈ10</t>
  </si>
  <si>
    <t xml:space="preserve"> Ｈ11</t>
  </si>
  <si>
    <t xml:space="preserve"> Ｈ12</t>
  </si>
  <si>
    <t>Ｈ10</t>
  </si>
  <si>
    <t>Ｈ11</t>
  </si>
  <si>
    <t>Ｈ12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</si>
  <si>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</si>
  <si>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</si>
  <si>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</si>
  <si>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</si>
  <si>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</si>
  <si>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</si>
  <si>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</si>
  <si>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</si>
  <si>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</si>
  <si>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</si>
  <si>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</si>
  <si>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</si>
  <si>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</si>
  <si>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</si>
  <si>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</si>
  <si>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</si>
  <si>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</si>
  <si>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</si>
  <si>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</si>
  <si>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</si>
  <si>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</si>
  <si>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</si>
  <si>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>合　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</si>
  <si>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</si>
  <si>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</si>
  <si>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</si>
  <si>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</si>
  <si>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</si>
  <si>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</si>
  <si>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</si>
  <si>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</si>
  <si>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</si>
  <si>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 xml:space="preserve"> Ｈ13</t>
  </si>
  <si>
    <t xml:space="preserve"> Ｈ9</t>
  </si>
  <si>
    <t xml:space="preserve"> Ｈ9</t>
  </si>
  <si>
    <t>Ｈ8</t>
  </si>
  <si>
    <t xml:space="preserve"> Ｈ9</t>
  </si>
  <si>
    <t xml:space="preserve"> Ｈ13</t>
  </si>
  <si>
    <t xml:space="preserve"> Ｈ13</t>
  </si>
  <si>
    <t>Ｈ8</t>
  </si>
  <si>
    <t>Ｈ9</t>
  </si>
  <si>
    <t>Ｈ13</t>
  </si>
  <si>
    <t xml:space="preserve">  ②平成13年　福岡空港乗降客数　　　　　　　　　　       　　　　　　         　</t>
  </si>
  <si>
    <t>　平成13年の出入国管理統計年報によると、福岡県への入国外国人数は343,141人で、昨年と比較して1.2％の増加となった。欧米地域からは減少したものの、アジア地域からの入国外国人数が前年比2.3％増加したことが主な要因である。</t>
  </si>
  <si>
    <t>（単位：百万人/キロ)</t>
  </si>
  <si>
    <t>　（資料：国土交通省航空局「空港管理状況調書」）</t>
  </si>
  <si>
    <t>１  主要交通機関別利用状況</t>
  </si>
  <si>
    <r>
      <t>２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</si>
  <si>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</t>
  </si>
  <si>
    <t>　（１）国籍別入国外国人の推移</t>
  </si>
  <si>
    <t>国　名</t>
  </si>
  <si>
    <t>Ｈ9</t>
  </si>
  <si>
    <t>Ｈ10</t>
  </si>
  <si>
    <t>Ｈ11</t>
  </si>
  <si>
    <t>Ｈ12</t>
  </si>
  <si>
    <t>Ｈ13</t>
  </si>
  <si>
    <t xml:space="preserve"> 中　国</t>
  </si>
  <si>
    <t xml:space="preserve"> 中国（台湾）</t>
  </si>
  <si>
    <t xml:space="preserve"> 中国（香港）</t>
  </si>
  <si>
    <t>-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</si>
  <si>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</si>
  <si>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</si>
  <si>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</si>
  <si>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</si>
  <si>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</si>
  <si>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</si>
  <si>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</si>
  <si>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</si>
  <si>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</si>
  <si>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</si>
  <si>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</si>
  <si>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</si>
  <si>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（２）港別入国外国人の推移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</si>
  <si>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</si>
  <si>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</si>
  <si>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</si>
  <si>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</si>
  <si>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</si>
  <si>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</si>
  <si>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</si>
  <si>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若松港</t>
  </si>
  <si>
    <t>戸畑港</t>
  </si>
  <si>
    <t>苅田港</t>
  </si>
  <si>
    <t>合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</si>
</sst>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</numFmts>
  <fonts count="39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17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1.5"/>
      <name val="ＭＳ Ｐゴシック"/>
      <family val="3"/>
    </font>
    <font>
      <sz val="14.75"/>
      <name val="ＭＳ Ｐゴシック"/>
      <family val="3"/>
    </font>
    <font>
      <sz val="17.25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290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9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10" xfId="0" applyNumberFormat="1" applyFont="1" applyFill="1" applyBorder="1" applyAlignment="1" applyProtection="1" quotePrefix="1">
      <alignment vertical="center"/>
      <protection/>
    </xf>
    <xf numFmtId="177" fontId="22" fillId="0" borderId="14" xfId="0" applyNumberFormat="1" applyFont="1" applyFill="1" applyBorder="1" applyAlignment="1" applyProtection="1">
      <alignment vertical="center"/>
      <protection/>
    </xf>
    <xf numFmtId="177" fontId="21" fillId="0" borderId="15" xfId="0" applyNumberFormat="1" applyFont="1" applyBorder="1" applyAlignment="1">
      <alignment vertical="center"/>
    </xf>
    <xf numFmtId="177" fontId="21" fillId="0" borderId="14" xfId="0" applyNumberFormat="1" applyFont="1" applyBorder="1" applyAlignment="1">
      <alignment vertical="center"/>
    </xf>
    <xf numFmtId="177" fontId="21" fillId="0" borderId="16" xfId="0" applyNumberFormat="1" applyFont="1" applyBorder="1" applyAlignment="1">
      <alignment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3" fontId="22" fillId="0" borderId="14" xfId="0" applyNumberFormat="1" applyFont="1" applyFill="1" applyBorder="1" applyAlignment="1" applyProtection="1">
      <alignment vertical="center"/>
      <protection/>
    </xf>
    <xf numFmtId="3" fontId="21" fillId="0" borderId="15" xfId="0" applyNumberFormat="1" applyFont="1" applyBorder="1" applyAlignment="1">
      <alignment vertical="center"/>
    </xf>
    <xf numFmtId="3" fontId="21" fillId="0" borderId="14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177" fontId="22" fillId="0" borderId="21" xfId="0" applyNumberFormat="1" applyFont="1" applyFill="1" applyBorder="1" applyAlignment="1" applyProtection="1">
      <alignment vertical="center"/>
      <protection/>
    </xf>
    <xf numFmtId="177" fontId="21" fillId="0" borderId="22" xfId="0" applyNumberFormat="1" applyFont="1" applyBorder="1" applyAlignment="1">
      <alignment vertical="center"/>
    </xf>
    <xf numFmtId="177" fontId="21" fillId="0" borderId="21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vertical="center"/>
    </xf>
    <xf numFmtId="177" fontId="22" fillId="0" borderId="17" xfId="0" applyNumberFormat="1" applyFont="1" applyFill="1" applyBorder="1" applyAlignment="1" applyProtection="1">
      <alignment vertical="center"/>
      <protection/>
    </xf>
    <xf numFmtId="177" fontId="21" fillId="0" borderId="18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177" fontId="21" fillId="0" borderId="19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2" fillId="0" borderId="20" xfId="0" applyNumberFormat="1" applyFont="1" applyFill="1" applyBorder="1" applyAlignment="1" applyProtection="1" quotePrefix="1">
      <alignment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 quotePrefix="1">
      <alignment vertical="center"/>
      <protection/>
    </xf>
    <xf numFmtId="3" fontId="20" fillId="0" borderId="21" xfId="0" applyNumberFormat="1" applyFont="1" applyFill="1" applyBorder="1" applyAlignment="1" applyProtection="1" quotePrefix="1">
      <alignment vertical="center"/>
      <protection/>
    </xf>
    <xf numFmtId="3" fontId="20" fillId="0" borderId="22" xfId="0" applyNumberFormat="1" applyFont="1" applyFill="1" applyBorder="1" applyAlignment="1" applyProtection="1" quotePrefix="1">
      <alignment vertical="center"/>
      <protection/>
    </xf>
    <xf numFmtId="3" fontId="20" fillId="0" borderId="23" xfId="0" applyNumberFormat="1" applyFont="1" applyFill="1" applyBorder="1" applyAlignment="1" applyProtection="1" quotePrefix="1">
      <alignment vertical="center"/>
      <protection/>
    </xf>
    <xf numFmtId="0" fontId="22" fillId="0" borderId="26" xfId="0" applyNumberFormat="1" applyFont="1" applyFill="1" applyBorder="1" applyAlignment="1" applyProtection="1" quotePrefix="1">
      <alignment vertical="center"/>
      <protection/>
    </xf>
    <xf numFmtId="0" fontId="22" fillId="0" borderId="27" xfId="0" applyNumberFormat="1" applyFont="1" applyFill="1" applyBorder="1" applyAlignment="1" applyProtection="1">
      <alignment vertical="center"/>
      <protection/>
    </xf>
    <xf numFmtId="3" fontId="20" fillId="0" borderId="14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vertical="center"/>
      <protection/>
    </xf>
    <xf numFmtId="3" fontId="20" fillId="0" borderId="16" xfId="0" applyNumberFormat="1" applyFont="1" applyFill="1" applyBorder="1" applyAlignment="1" applyProtection="1" quotePrefix="1">
      <alignment vertical="center"/>
      <protection/>
    </xf>
    <xf numFmtId="0" fontId="22" fillId="0" borderId="28" xfId="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Fill="1" applyBorder="1" applyAlignment="1" applyProtection="1" quotePrefix="1">
      <alignment vertical="center"/>
      <protection/>
    </xf>
    <xf numFmtId="3" fontId="20" fillId="0" borderId="14" xfId="0" applyNumberFormat="1" applyFont="1" applyFill="1" applyBorder="1" applyAlignment="1" applyProtection="1">
      <alignment horizontal="right" vertical="center"/>
      <protection/>
    </xf>
    <xf numFmtId="3" fontId="20" fillId="0" borderId="16" xfId="0" applyNumberFormat="1" applyFont="1" applyFill="1" applyBorder="1" applyAlignment="1" applyProtection="1">
      <alignment horizontal="right" vertical="center"/>
      <protection/>
    </xf>
    <xf numFmtId="3" fontId="20" fillId="0" borderId="12" xfId="0" applyNumberFormat="1" applyFont="1" applyFill="1" applyBorder="1" applyAlignment="1" applyProtection="1">
      <alignment horizontal="right" vertical="center"/>
      <protection/>
    </xf>
    <xf numFmtId="3" fontId="20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29" xfId="0" applyNumberFormat="1" applyFont="1" applyFill="1" applyBorder="1" applyAlignment="1" applyProtection="1" quotePrefix="1">
      <alignment vertical="center"/>
      <protection/>
    </xf>
    <xf numFmtId="0" fontId="22" fillId="0" borderId="30" xfId="0" applyNumberFormat="1" applyFont="1" applyFill="1" applyBorder="1" applyAlignment="1" applyProtection="1">
      <alignment vertical="center"/>
      <protection/>
    </xf>
    <xf numFmtId="3" fontId="20" fillId="0" borderId="31" xfId="0" applyNumberFormat="1" applyFont="1" applyFill="1" applyBorder="1" applyAlignment="1" applyProtection="1" quotePrefix="1">
      <alignment vertical="center"/>
      <protection/>
    </xf>
    <xf numFmtId="3" fontId="20" fillId="0" borderId="32" xfId="0" applyNumberFormat="1" applyFont="1" applyFill="1" applyBorder="1" applyAlignment="1" applyProtection="1" quotePrefix="1">
      <alignment vertical="center"/>
      <protection/>
    </xf>
    <xf numFmtId="3" fontId="20" fillId="0" borderId="33" xfId="0" applyNumberFormat="1" applyFont="1" applyFill="1" applyBorder="1" applyAlignment="1" applyProtection="1" quotePrefix="1">
      <alignment vertical="center"/>
      <protection/>
    </xf>
    <xf numFmtId="0" fontId="22" fillId="0" borderId="34" xfId="0" applyNumberFormat="1" applyFont="1" applyFill="1" applyBorder="1" applyAlignment="1" applyProtection="1" quotePrefix="1">
      <alignment vertical="center"/>
      <protection/>
    </xf>
    <xf numFmtId="3" fontId="20" fillId="0" borderId="35" xfId="0" applyNumberFormat="1" applyFont="1" applyFill="1" applyBorder="1" applyAlignment="1" applyProtection="1" quotePrefix="1">
      <alignment vertical="center"/>
      <protection/>
    </xf>
    <xf numFmtId="3" fontId="20" fillId="0" borderId="36" xfId="0" applyNumberFormat="1" applyFont="1" applyFill="1" applyBorder="1" applyAlignment="1" applyProtection="1" quotePrefix="1">
      <alignment vertical="center"/>
      <protection/>
    </xf>
    <xf numFmtId="3" fontId="20" fillId="0" borderId="37" xfId="0" applyNumberFormat="1" applyFont="1" applyFill="1" applyBorder="1" applyAlignment="1" applyProtection="1" quotePrefix="1">
      <alignment vertical="center"/>
      <protection/>
    </xf>
    <xf numFmtId="3" fontId="20" fillId="0" borderId="15" xfId="0" applyNumberFormat="1" applyFont="1" applyFill="1" applyBorder="1" applyAlignment="1" applyProtection="1" quotePrefix="1">
      <alignment horizontal="right" vertical="center"/>
      <protection/>
    </xf>
    <xf numFmtId="3" fontId="20" fillId="0" borderId="16" xfId="0" applyNumberFormat="1" applyFont="1" applyFill="1" applyBorder="1" applyAlignment="1" applyProtection="1" quotePrefix="1">
      <alignment horizontal="right" vertical="center"/>
      <protection/>
    </xf>
    <xf numFmtId="3" fontId="20" fillId="0" borderId="32" xfId="0" applyNumberFormat="1" applyFont="1" applyFill="1" applyBorder="1" applyAlignment="1" applyProtection="1" quotePrefix="1">
      <alignment horizontal="right" vertical="center"/>
      <protection/>
    </xf>
    <xf numFmtId="3" fontId="20" fillId="0" borderId="31" xfId="0" applyNumberFormat="1" applyFont="1" applyFill="1" applyBorder="1" applyAlignment="1" applyProtection="1" quotePrefix="1">
      <alignment horizontal="right" vertical="center"/>
      <protection/>
    </xf>
    <xf numFmtId="3" fontId="20" fillId="0" borderId="33" xfId="0" applyNumberFormat="1" applyFont="1" applyFill="1" applyBorder="1" applyAlignment="1" applyProtection="1" quotePrefix="1">
      <alignment horizontal="right" vertical="center"/>
      <protection/>
    </xf>
    <xf numFmtId="3" fontId="20" fillId="0" borderId="38" xfId="0" applyNumberFormat="1" applyFont="1" applyFill="1" applyBorder="1" applyAlignment="1" applyProtection="1" quotePrefix="1">
      <alignment vertical="center"/>
      <protection/>
    </xf>
    <xf numFmtId="3" fontId="20" fillId="0" borderId="39" xfId="0" applyNumberFormat="1" applyFont="1" applyFill="1" applyBorder="1" applyAlignment="1" applyProtection="1" quotePrefix="1">
      <alignment vertical="center"/>
      <protection/>
    </xf>
    <xf numFmtId="3" fontId="20" fillId="0" borderId="38" xfId="0" applyNumberFormat="1" applyFont="1" applyFill="1" applyBorder="1" applyAlignment="1" applyProtection="1" quotePrefix="1">
      <alignment horizontal="right" vertical="center"/>
      <protection/>
    </xf>
    <xf numFmtId="3" fontId="20" fillId="0" borderId="39" xfId="0" applyNumberFormat="1" applyFont="1" applyFill="1" applyBorder="1" applyAlignment="1" applyProtection="1" quotePrefix="1">
      <alignment horizontal="right" vertical="center"/>
      <protection/>
    </xf>
    <xf numFmtId="0" fontId="22" fillId="0" borderId="40" xfId="0" applyNumberFormat="1" applyFont="1" applyFill="1" applyBorder="1" applyAlignment="1" applyProtection="1">
      <alignment vertical="center"/>
      <protection/>
    </xf>
    <xf numFmtId="0" fontId="22" fillId="0" borderId="37" xfId="0" applyNumberFormat="1" applyFont="1" applyFill="1" applyBorder="1" applyAlignment="1" applyProtection="1">
      <alignment vertical="center"/>
      <protection/>
    </xf>
    <xf numFmtId="0" fontId="22" fillId="0" borderId="33" xfId="0" applyNumberFormat="1" applyFont="1" applyFill="1" applyBorder="1" applyAlignment="1" applyProtection="1">
      <alignment vertical="center"/>
      <protection/>
    </xf>
    <xf numFmtId="3" fontId="20" fillId="0" borderId="41" xfId="0" applyNumberFormat="1" applyFont="1" applyFill="1" applyBorder="1" applyAlignment="1" applyProtection="1" quotePrefix="1">
      <alignment vertical="center"/>
      <protection/>
    </xf>
    <xf numFmtId="3" fontId="20" fillId="0" borderId="42" xfId="0" applyNumberFormat="1" applyFont="1" applyFill="1" applyBorder="1" applyAlignment="1" applyProtection="1" quotePrefix="1">
      <alignment vertical="center"/>
      <protection/>
    </xf>
    <xf numFmtId="3" fontId="20" fillId="0" borderId="43" xfId="0" applyNumberFormat="1" applyFont="1" applyFill="1" applyBorder="1" applyAlignment="1" applyProtection="1" quotePrefix="1">
      <alignment vertical="center"/>
      <protection/>
    </xf>
    <xf numFmtId="3" fontId="20" fillId="0" borderId="44" xfId="0" applyNumberFormat="1" applyFont="1" applyFill="1" applyBorder="1" applyAlignment="1" applyProtection="1" quotePrefix="1">
      <alignment vertical="center"/>
      <protection/>
    </xf>
    <xf numFmtId="3" fontId="20" fillId="0" borderId="45" xfId="0" applyNumberFormat="1" applyFont="1" applyFill="1" applyBorder="1" applyAlignment="1" applyProtection="1" quotePrefix="1">
      <alignment vertical="center"/>
      <protection/>
    </xf>
    <xf numFmtId="3" fontId="20" fillId="0" borderId="46" xfId="0" applyNumberFormat="1" applyFont="1" applyFill="1" applyBorder="1" applyAlignment="1" applyProtection="1" quotePrefix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22" xfId="0" applyNumberFormat="1" applyFont="1" applyFill="1" applyBorder="1" applyAlignment="1" applyProtection="1" quotePrefix="1">
      <alignment horizontal="right" vertical="center"/>
      <protection/>
    </xf>
    <xf numFmtId="177" fontId="22" fillId="0" borderId="21" xfId="0" applyNumberFormat="1" applyFont="1" applyFill="1" applyBorder="1" applyAlignment="1" applyProtection="1" quotePrefix="1">
      <alignment horizontal="right" vertical="center"/>
      <protection/>
    </xf>
    <xf numFmtId="177" fontId="22" fillId="0" borderId="23" xfId="0" applyNumberFormat="1" applyFont="1" applyFill="1" applyBorder="1" applyAlignment="1" applyProtection="1" quotePrefix="1">
      <alignment horizontal="right" vertical="center"/>
      <protection/>
    </xf>
    <xf numFmtId="177" fontId="22" fillId="0" borderId="47" xfId="0" applyNumberFormat="1" applyFont="1" applyFill="1" applyBorder="1" applyAlignment="1" applyProtection="1" quotePrefix="1">
      <alignment horizontal="right" vertical="center"/>
      <protection/>
    </xf>
    <xf numFmtId="177" fontId="22" fillId="0" borderId="15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 quotePrefix="1">
      <alignment horizontal="right" vertical="center"/>
      <protection/>
    </xf>
    <xf numFmtId="0" fontId="22" fillId="0" borderId="16" xfId="0" applyNumberFormat="1" applyFont="1" applyFill="1" applyBorder="1" applyAlignment="1" applyProtection="1" quotePrefix="1">
      <alignment horizontal="right" vertical="center"/>
      <protection/>
    </xf>
    <xf numFmtId="177" fontId="22" fillId="0" borderId="12" xfId="0" applyNumberFormat="1" applyFont="1" applyFill="1" applyBorder="1" applyAlignment="1" applyProtection="1" quotePrefix="1">
      <alignment horizontal="right" vertical="center"/>
      <protection/>
    </xf>
    <xf numFmtId="177" fontId="22" fillId="0" borderId="16" xfId="0" applyNumberFormat="1" applyFont="1" applyFill="1" applyBorder="1" applyAlignment="1" applyProtection="1" quotePrefix="1">
      <alignment horizontal="right" vertical="center"/>
      <protection/>
    </xf>
    <xf numFmtId="0" fontId="22" fillId="0" borderId="15" xfId="0" applyNumberFormat="1" applyFont="1" applyFill="1" applyBorder="1" applyAlignment="1" applyProtection="1" quotePrefix="1">
      <alignment horizontal="right" vertical="center"/>
      <protection/>
    </xf>
    <xf numFmtId="0" fontId="22" fillId="0" borderId="14" xfId="0" applyNumberFormat="1" applyFont="1" applyFill="1" applyBorder="1" applyAlignment="1" applyProtection="1" quotePrefix="1">
      <alignment horizontal="right" vertical="center"/>
      <protection/>
    </xf>
    <xf numFmtId="177" fontId="22" fillId="0" borderId="18" xfId="0" applyNumberFormat="1" applyFont="1" applyFill="1" applyBorder="1" applyAlignment="1" applyProtection="1" quotePrefix="1">
      <alignment horizontal="right" vertical="center"/>
      <protection/>
    </xf>
    <xf numFmtId="0" fontId="22" fillId="0" borderId="17" xfId="0" applyNumberFormat="1" applyFont="1" applyFill="1" applyBorder="1" applyAlignment="1" applyProtection="1" quotePrefix="1">
      <alignment horizontal="right" vertical="center"/>
      <protection/>
    </xf>
    <xf numFmtId="177" fontId="22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44" xfId="0" applyNumberFormat="1" applyFont="1" applyFill="1" applyBorder="1" applyAlignment="1" applyProtection="1" quotePrefix="1">
      <alignment vertical="center"/>
      <protection/>
    </xf>
    <xf numFmtId="177" fontId="22" fillId="0" borderId="8" xfId="0" applyNumberFormat="1" applyFont="1" applyFill="1" applyBorder="1" applyAlignment="1" applyProtection="1" quotePrefix="1">
      <alignment vertical="center"/>
      <protection/>
    </xf>
    <xf numFmtId="177" fontId="22" fillId="0" borderId="9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177" fontId="25" fillId="0" borderId="35" xfId="0" applyNumberFormat="1" applyFont="1" applyFill="1" applyBorder="1" applyAlignment="1" applyProtection="1">
      <alignment vertical="center"/>
      <protection/>
    </xf>
    <xf numFmtId="177" fontId="25" fillId="0" borderId="36" xfId="0" applyNumberFormat="1" applyFont="1" applyFill="1" applyBorder="1" applyAlignment="1" applyProtection="1">
      <alignment vertical="center"/>
      <protection/>
    </xf>
    <xf numFmtId="177" fontId="25" fillId="0" borderId="37" xfId="0" applyNumberFormat="1" applyFont="1" applyFill="1" applyBorder="1" applyAlignment="1" applyProtection="1">
      <alignment vertical="center"/>
      <protection/>
    </xf>
    <xf numFmtId="177" fontId="25" fillId="0" borderId="14" xfId="0" applyNumberFormat="1" applyFont="1" applyFill="1" applyBorder="1" applyAlignment="1" applyProtection="1">
      <alignment vertical="center"/>
      <protection/>
    </xf>
    <xf numFmtId="177" fontId="25" fillId="0" borderId="48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49" xfId="0" applyNumberFormat="1" applyFont="1" applyFill="1" applyBorder="1" applyAlignment="1" applyProtection="1" quotePrefix="1">
      <alignment horizontal="center" vertical="center"/>
      <protection/>
    </xf>
    <xf numFmtId="3" fontId="25" fillId="0" borderId="50" xfId="0" applyNumberFormat="1" applyFont="1" applyFill="1" applyBorder="1" applyAlignment="1" applyProtection="1">
      <alignment vertical="center"/>
      <protection/>
    </xf>
    <xf numFmtId="3" fontId="25" fillId="0" borderId="51" xfId="0" applyNumberFormat="1" applyFont="1" applyFill="1" applyBorder="1" applyAlignment="1" applyProtection="1" quotePrefix="1">
      <alignment vertical="center"/>
      <protection/>
    </xf>
    <xf numFmtId="3" fontId="25" fillId="0" borderId="50" xfId="0" applyNumberFormat="1" applyFont="1" applyFill="1" applyBorder="1" applyAlignment="1" applyProtection="1" quotePrefix="1">
      <alignment vertical="center"/>
      <protection/>
    </xf>
    <xf numFmtId="3" fontId="25" fillId="0" borderId="52" xfId="0" applyNumberFormat="1" applyFont="1" applyFill="1" applyBorder="1" applyAlignment="1" applyProtection="1" quotePrefix="1">
      <alignment vertical="center"/>
      <protection/>
    </xf>
    <xf numFmtId="0" fontId="20" fillId="0" borderId="53" xfId="0" applyNumberFormat="1" applyFont="1" applyFill="1" applyBorder="1" applyAlignment="1" applyProtection="1" quotePrefix="1">
      <alignment horizontal="center" vertical="center"/>
      <protection/>
    </xf>
    <xf numFmtId="3" fontId="25" fillId="0" borderId="54" xfId="0" applyNumberFormat="1" applyFont="1" applyFill="1" applyBorder="1" applyAlignment="1" applyProtection="1">
      <alignment vertical="center"/>
      <protection/>
    </xf>
    <xf numFmtId="3" fontId="25" fillId="0" borderId="55" xfId="0" applyNumberFormat="1" applyFont="1" applyFill="1" applyBorder="1" applyAlignment="1" applyProtection="1" quotePrefix="1">
      <alignment vertical="center"/>
      <protection/>
    </xf>
    <xf numFmtId="3" fontId="25" fillId="0" borderId="54" xfId="0" applyNumberFormat="1" applyFont="1" applyFill="1" applyBorder="1" applyAlignment="1" applyProtection="1" quotePrefix="1">
      <alignment vertical="center"/>
      <protection/>
    </xf>
    <xf numFmtId="3" fontId="25" fillId="0" borderId="53" xfId="0" applyNumberFormat="1" applyFont="1" applyFill="1" applyBorder="1" applyAlignment="1" applyProtection="1" quotePrefix="1">
      <alignment vertical="center"/>
      <protection/>
    </xf>
    <xf numFmtId="0" fontId="20" fillId="0" borderId="45" xfId="0" applyNumberFormat="1" applyFont="1" applyFill="1" applyBorder="1" applyAlignment="1" applyProtection="1" quotePrefix="1">
      <alignment horizontal="center" vertical="center"/>
      <protection/>
    </xf>
    <xf numFmtId="3" fontId="25" fillId="0" borderId="3" xfId="0" applyNumberFormat="1" applyFont="1" applyFill="1" applyBorder="1" applyAlignment="1" applyProtection="1">
      <alignment vertical="center"/>
      <protection/>
    </xf>
    <xf numFmtId="3" fontId="25" fillId="0" borderId="44" xfId="0" applyNumberFormat="1" applyFont="1" applyFill="1" applyBorder="1" applyAlignment="1" applyProtection="1">
      <alignment vertical="center"/>
      <protection/>
    </xf>
    <xf numFmtId="3" fontId="25" fillId="0" borderId="45" xfId="0" applyNumberFormat="1" applyFont="1" applyFill="1" applyBorder="1" applyAlignment="1" applyProtection="1">
      <alignment vertical="center"/>
      <protection/>
    </xf>
    <xf numFmtId="0" fontId="20" fillId="0" borderId="52" xfId="0" applyNumberFormat="1" applyFont="1" applyFill="1" applyBorder="1" applyAlignment="1" applyProtection="1" quotePrefix="1">
      <alignment horizontal="center" vertical="center"/>
      <protection/>
    </xf>
    <xf numFmtId="3" fontId="25" fillId="0" borderId="56" xfId="0" applyNumberFormat="1" applyFont="1" applyFill="1" applyBorder="1" applyAlignment="1" applyProtection="1">
      <alignment vertical="center"/>
      <protection/>
    </xf>
    <xf numFmtId="3" fontId="25" fillId="0" borderId="57" xfId="0" applyNumberFormat="1" applyFont="1" applyFill="1" applyBorder="1" applyAlignment="1" applyProtection="1" quotePrefix="1">
      <alignment vertical="center"/>
      <protection/>
    </xf>
    <xf numFmtId="3" fontId="25" fillId="0" borderId="56" xfId="0" applyNumberFormat="1" applyFont="1" applyFill="1" applyBorder="1" applyAlignment="1" applyProtection="1" quotePrefix="1">
      <alignment vertical="center"/>
      <protection/>
    </xf>
    <xf numFmtId="3" fontId="25" fillId="0" borderId="58" xfId="0" applyNumberFormat="1" applyFont="1" applyFill="1" applyBorder="1" applyAlignment="1" applyProtection="1">
      <alignment vertical="center"/>
      <protection/>
    </xf>
    <xf numFmtId="3" fontId="25" fillId="0" borderId="21" xfId="0" applyNumberFormat="1" applyFont="1" applyFill="1" applyBorder="1" applyAlignment="1" applyProtection="1">
      <alignment vertical="center"/>
      <protection/>
    </xf>
    <xf numFmtId="3" fontId="25" fillId="0" borderId="23" xfId="0" applyNumberFormat="1" applyFont="1" applyFill="1" applyBorder="1" applyAlignment="1" applyProtection="1">
      <alignment vertical="center"/>
      <protection/>
    </xf>
    <xf numFmtId="3" fontId="25" fillId="0" borderId="1" xfId="0" applyNumberFormat="1" applyFont="1" applyFill="1" applyBorder="1" applyAlignment="1" applyProtection="1">
      <alignment vertical="center"/>
      <protection/>
    </xf>
    <xf numFmtId="3" fontId="25" fillId="0" borderId="8" xfId="0" applyNumberFormat="1" applyFont="1" applyFill="1" applyBorder="1" applyAlignment="1" applyProtection="1">
      <alignment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0" fillId="0" borderId="8" xfId="0" applyNumberFormat="1" applyFont="1" applyFill="1" applyBorder="1" applyAlignment="1" applyProtection="1" quotePrefix="1">
      <alignment horizontal="right" vertical="center"/>
      <protection/>
    </xf>
    <xf numFmtId="0" fontId="20" fillId="0" borderId="9" xfId="0" applyNumberFormat="1" applyFont="1" applyFill="1" applyBorder="1" applyAlignment="1" applyProtection="1" quotePrefix="1">
      <alignment horizontal="right" vertical="center"/>
      <protection/>
    </xf>
    <xf numFmtId="0" fontId="20" fillId="0" borderId="10" xfId="0" applyNumberFormat="1" applyFont="1" applyFill="1" applyBorder="1" applyAlignment="1" applyProtection="1" quotePrefix="1">
      <alignment horizontal="right" vertical="center"/>
      <protection/>
    </xf>
    <xf numFmtId="3" fontId="20" fillId="0" borderId="7" xfId="0" applyNumberFormat="1" applyFont="1" applyFill="1" applyBorder="1" applyAlignment="1" applyProtection="1" quotePrefix="1">
      <alignment horizontal="right" vertical="center"/>
      <protection/>
    </xf>
    <xf numFmtId="3" fontId="20" fillId="0" borderId="8" xfId="0" applyNumberFormat="1" applyFont="1" applyFill="1" applyBorder="1" applyAlignment="1" applyProtection="1" quotePrefix="1">
      <alignment horizontal="right" vertical="center"/>
      <protection/>
    </xf>
    <xf numFmtId="3" fontId="20" fillId="0" borderId="9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>
      <alignment horizontal="right" vertical="center"/>
      <protection/>
    </xf>
    <xf numFmtId="3" fontId="20" fillId="0" borderId="22" xfId="0" applyNumberFormat="1" applyFont="1" applyFill="1" applyBorder="1" applyAlignment="1" applyProtection="1" quotePrefix="1">
      <alignment horizontal="right" vertical="center"/>
      <protection/>
    </xf>
    <xf numFmtId="3" fontId="20" fillId="0" borderId="21" xfId="0" applyNumberFormat="1" applyFont="1" applyFill="1" applyBorder="1" applyAlignment="1" applyProtection="1" quotePrefix="1">
      <alignment horizontal="right" vertical="center"/>
      <protection/>
    </xf>
    <xf numFmtId="3" fontId="20" fillId="0" borderId="23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>
      <alignment horizontal="right" vertical="center"/>
      <protection/>
    </xf>
    <xf numFmtId="3" fontId="20" fillId="0" borderId="18" xfId="0" applyNumberFormat="1" applyFont="1" applyFill="1" applyBorder="1" applyAlignment="1" applyProtection="1" quotePrefix="1">
      <alignment horizontal="right" vertical="center"/>
      <protection/>
    </xf>
    <xf numFmtId="3" fontId="20" fillId="0" borderId="17" xfId="0" applyNumberFormat="1" applyFont="1" applyFill="1" applyBorder="1" applyAlignment="1" applyProtection="1" quotePrefix="1">
      <alignment horizontal="right" vertical="center"/>
      <protection/>
    </xf>
    <xf numFmtId="3" fontId="20" fillId="0" borderId="19" xfId="0" applyNumberFormat="1" applyFont="1" applyFill="1" applyBorder="1" applyAlignment="1" applyProtection="1" quotePrefix="1">
      <alignment horizontal="right" vertical="center"/>
      <protection/>
    </xf>
    <xf numFmtId="177" fontId="22" fillId="0" borderId="14" xfId="0" applyNumberFormat="1" applyFont="1" applyFill="1" applyBorder="1" applyAlignment="1" applyProtection="1">
      <alignment horizontal="right" vertical="center"/>
      <protection/>
    </xf>
    <xf numFmtId="176" fontId="25" fillId="0" borderId="14" xfId="0" applyNumberFormat="1" applyFont="1" applyFill="1" applyBorder="1" applyAlignment="1" applyProtection="1">
      <alignment vertical="center"/>
      <protection/>
    </xf>
    <xf numFmtId="176" fontId="25" fillId="0" borderId="15" xfId="0" applyNumberFormat="1" applyFont="1" applyFill="1" applyBorder="1" applyAlignment="1" applyProtection="1">
      <alignment vertical="center"/>
      <protection/>
    </xf>
    <xf numFmtId="176" fontId="25" fillId="0" borderId="16" xfId="0" applyNumberFormat="1" applyFont="1" applyFill="1" applyBorder="1" applyAlignment="1" applyProtection="1">
      <alignment vertical="center"/>
      <protection/>
    </xf>
    <xf numFmtId="176" fontId="25" fillId="0" borderId="17" xfId="0" applyNumberFormat="1" applyFont="1" applyFill="1" applyBorder="1" applyAlignment="1" applyProtection="1">
      <alignment horizontal="right" vertical="center"/>
      <protection/>
    </xf>
    <xf numFmtId="176" fontId="25" fillId="0" borderId="59" xfId="0" applyNumberFormat="1" applyFont="1" applyFill="1" applyBorder="1" applyAlignment="1" applyProtection="1">
      <alignment horizontal="right" vertical="center"/>
      <protection/>
    </xf>
    <xf numFmtId="176" fontId="25" fillId="0" borderId="19" xfId="0" applyNumberFormat="1" applyFont="1" applyFill="1" applyBorder="1" applyAlignment="1" applyProtection="1">
      <alignment horizontal="right" vertical="center"/>
      <protection/>
    </xf>
    <xf numFmtId="176" fontId="25" fillId="0" borderId="18" xfId="0" applyNumberFormat="1" applyFont="1" applyFill="1" applyBorder="1" applyAlignment="1" applyProtection="1">
      <alignment horizontal="right" vertical="center"/>
      <protection/>
    </xf>
    <xf numFmtId="0" fontId="22" fillId="0" borderId="47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6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6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6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3" fontId="20" fillId="0" borderId="15" xfId="0" applyNumberFormat="1" applyFont="1" applyFill="1" applyBorder="1" applyAlignment="1" applyProtection="1">
      <alignment horizontal="right" vertical="center"/>
      <protection/>
    </xf>
    <xf numFmtId="3" fontId="20" fillId="0" borderId="43" xfId="0" applyNumberFormat="1" applyFont="1" applyFill="1" applyBorder="1" applyAlignment="1" applyProtection="1" quotePrefix="1">
      <alignment horizontal="right" vertical="center"/>
      <protection/>
    </xf>
    <xf numFmtId="3" fontId="20" fillId="0" borderId="63" xfId="0" applyNumberFormat="1" applyFont="1" applyFill="1" applyBorder="1" applyAlignment="1" applyProtection="1" quotePrefix="1">
      <alignment vertical="center"/>
      <protection/>
    </xf>
    <xf numFmtId="3" fontId="20" fillId="0" borderId="64" xfId="0" applyNumberFormat="1" applyFont="1" applyFill="1" applyBorder="1" applyAlignment="1" applyProtection="1" quotePrefix="1">
      <alignment vertical="center"/>
      <protection/>
    </xf>
    <xf numFmtId="177" fontId="22" fillId="0" borderId="7" xfId="0" applyNumberFormat="1" applyFont="1" applyFill="1" applyBorder="1" applyAlignment="1" applyProtection="1" quotePrefix="1">
      <alignment vertical="center"/>
      <protection/>
    </xf>
    <xf numFmtId="177" fontId="22" fillId="0" borderId="12" xfId="0" applyNumberFormat="1" applyFont="1" applyFill="1" applyBorder="1" applyAlignment="1" applyProtection="1">
      <alignment horizontal="right" vertical="center"/>
      <protection/>
    </xf>
    <xf numFmtId="177" fontId="22" fillId="0" borderId="13" xfId="0" applyNumberFormat="1" applyFont="1" applyFill="1" applyBorder="1" applyAlignment="1" applyProtection="1">
      <alignment horizontal="right" vertical="center"/>
      <protection/>
    </xf>
    <xf numFmtId="0" fontId="22" fillId="0" borderId="65" xfId="0" applyNumberFormat="1" applyFont="1" applyFill="1" applyBorder="1" applyAlignment="1" applyProtection="1" quotePrefix="1">
      <alignment horizontal="center" vertical="center"/>
      <protection/>
    </xf>
    <xf numFmtId="0" fontId="20" fillId="0" borderId="7" xfId="0" applyNumberFormat="1" applyFont="1" applyFill="1" applyBorder="1" applyAlignment="1" applyProtection="1" quotePrefix="1">
      <alignment horizontal="right" vertical="center"/>
      <protection/>
    </xf>
    <xf numFmtId="0" fontId="22" fillId="0" borderId="66" xfId="0" applyNumberFormat="1" applyFont="1" applyFill="1" applyBorder="1" applyAlignment="1" applyProtection="1">
      <alignment vertical="center"/>
      <protection/>
    </xf>
    <xf numFmtId="3" fontId="20" fillId="0" borderId="67" xfId="0" applyNumberFormat="1" applyFont="1" applyFill="1" applyBorder="1" applyAlignment="1" applyProtection="1" quotePrefix="1">
      <alignment vertical="center"/>
      <protection/>
    </xf>
    <xf numFmtId="3" fontId="25" fillId="0" borderId="68" xfId="0" applyNumberFormat="1" applyFont="1" applyFill="1" applyBorder="1" applyAlignment="1" applyProtection="1" quotePrefix="1">
      <alignment vertical="center"/>
      <protection/>
    </xf>
    <xf numFmtId="0" fontId="20" fillId="0" borderId="69" xfId="0" applyNumberFormat="1" applyFont="1" applyFill="1" applyBorder="1" applyAlignment="1" applyProtection="1" quotePrefix="1">
      <alignment horizontal="center" vertical="center"/>
      <protection/>
    </xf>
    <xf numFmtId="3" fontId="25" fillId="0" borderId="70" xfId="0" applyNumberFormat="1" applyFont="1" applyFill="1" applyBorder="1" applyAlignment="1" applyProtection="1" quotePrefix="1">
      <alignment vertical="center"/>
      <protection/>
    </xf>
    <xf numFmtId="3" fontId="25" fillId="0" borderId="71" xfId="0" applyNumberFormat="1" applyFont="1" applyFill="1" applyBorder="1" applyAlignment="1" applyProtection="1" quotePrefix="1">
      <alignment vertical="center"/>
      <protection/>
    </xf>
    <xf numFmtId="3" fontId="25" fillId="0" borderId="64" xfId="0" applyNumberFormat="1" applyFont="1" applyFill="1" applyBorder="1" applyAlignment="1" applyProtection="1">
      <alignment vertical="center"/>
      <protection/>
    </xf>
    <xf numFmtId="3" fontId="25" fillId="0" borderId="72" xfId="0" applyNumberFormat="1" applyFont="1" applyFill="1" applyBorder="1" applyAlignment="1" applyProtection="1" quotePrefix="1">
      <alignment vertical="center"/>
      <protection/>
    </xf>
    <xf numFmtId="3" fontId="25" fillId="0" borderId="22" xfId="0" applyNumberFormat="1" applyFont="1" applyFill="1" applyBorder="1" applyAlignment="1" applyProtection="1">
      <alignment vertical="center"/>
      <protection/>
    </xf>
    <xf numFmtId="3" fontId="25" fillId="0" borderId="7" xfId="0" applyNumberFormat="1" applyFont="1" applyFill="1" applyBorder="1" applyAlignment="1" applyProtection="1">
      <alignment vertical="center"/>
      <protection/>
    </xf>
    <xf numFmtId="3" fontId="25" fillId="0" borderId="57" xfId="0" applyNumberFormat="1" applyFont="1" applyFill="1" applyBorder="1" applyAlignment="1" applyProtection="1">
      <alignment vertical="center"/>
      <protection/>
    </xf>
    <xf numFmtId="3" fontId="25" fillId="0" borderId="73" xfId="0" applyNumberFormat="1" applyFont="1" applyFill="1" applyBorder="1" applyAlignment="1" applyProtection="1" quotePrefix="1">
      <alignment vertical="center"/>
      <protection/>
    </xf>
    <xf numFmtId="3" fontId="25" fillId="0" borderId="55" xfId="0" applyNumberFormat="1" applyFont="1" applyFill="1" applyBorder="1" applyAlignment="1" applyProtection="1">
      <alignment vertical="center"/>
      <protection/>
    </xf>
    <xf numFmtId="3" fontId="25" fillId="0" borderId="74" xfId="0" applyNumberFormat="1" applyFont="1" applyFill="1" applyBorder="1" applyAlignment="1" applyProtection="1" quotePrefix="1">
      <alignment vertical="center"/>
      <protection/>
    </xf>
    <xf numFmtId="3" fontId="25" fillId="0" borderId="75" xfId="0" applyNumberFormat="1" applyFont="1" applyFill="1" applyBorder="1" applyAlignment="1" applyProtection="1" quotePrefix="1">
      <alignment vertical="center"/>
      <protection/>
    </xf>
    <xf numFmtId="3" fontId="25" fillId="0" borderId="51" xfId="0" applyNumberFormat="1" applyFont="1" applyFill="1" applyBorder="1" applyAlignment="1" applyProtection="1">
      <alignment vertical="center"/>
      <protection/>
    </xf>
    <xf numFmtId="3" fontId="25" fillId="0" borderId="47" xfId="0" applyNumberFormat="1" applyFont="1" applyFill="1" applyBorder="1" applyAlignment="1" applyProtection="1" quotePrefix="1">
      <alignment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right" vertical="center"/>
      <protection/>
    </xf>
    <xf numFmtId="177" fontId="20" fillId="0" borderId="44" xfId="0" applyNumberFormat="1" applyFont="1" applyFill="1" applyBorder="1" applyAlignment="1" applyProtection="1">
      <alignment horizontal="right" vertical="center"/>
      <protection/>
    </xf>
    <xf numFmtId="177" fontId="20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75" xfId="0" applyBorder="1" applyAlignment="1">
      <alignment horizontal="right"/>
    </xf>
    <xf numFmtId="0" fontId="20" fillId="0" borderId="6" xfId="0" applyNumberFormat="1" applyFont="1" applyFill="1" applyBorder="1" applyAlignment="1" applyProtection="1">
      <alignment horizontal="right" vertical="center"/>
      <protection/>
    </xf>
    <xf numFmtId="0" fontId="20" fillId="0" borderId="76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2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77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20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78" xfId="0" applyNumberFormat="1" applyFont="1" applyFill="1" applyBorder="1" applyAlignment="1" applyProtection="1" quotePrefix="1">
      <alignment vertical="center" textRotation="255"/>
      <protection/>
    </xf>
    <xf numFmtId="0" fontId="24" fillId="0" borderId="79" xfId="0" applyFont="1" applyBorder="1" applyAlignment="1">
      <alignment vertical="center" textRotation="255"/>
    </xf>
    <xf numFmtId="0" fontId="24" fillId="0" borderId="80" xfId="0" applyFont="1" applyBorder="1" applyAlignment="1">
      <alignment vertical="center" textRotation="255"/>
    </xf>
    <xf numFmtId="0" fontId="20" fillId="0" borderId="78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79" xfId="0" applyFont="1" applyBorder="1" applyAlignment="1">
      <alignment horizontal="center" vertical="center" textRotation="255"/>
    </xf>
    <xf numFmtId="0" fontId="24" fillId="0" borderId="80" xfId="0" applyFont="1" applyBorder="1" applyAlignment="1">
      <alignment horizontal="center" vertical="center" textRotation="255"/>
    </xf>
    <xf numFmtId="0" fontId="22" fillId="0" borderId="2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177" fontId="2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45" xfId="0" applyBorder="1" applyAlignment="1">
      <alignment horizontal="right"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40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46" xfId="0" applyNumberFormat="1" applyFont="1" applyFill="1" applyBorder="1" applyAlignment="1" applyProtection="1" quotePrefix="1">
      <alignment horizontal="center" vertical="center"/>
      <protection/>
    </xf>
    <xf numFmtId="177" fontId="20" fillId="0" borderId="78" xfId="0" applyNumberFormat="1" applyFont="1" applyFill="1" applyBorder="1" applyAlignment="1" applyProtection="1">
      <alignment horizontal="right" vertical="center"/>
      <protection/>
    </xf>
    <xf numFmtId="177" fontId="20" fillId="0" borderId="80" xfId="0" applyNumberFormat="1" applyFont="1" applyFill="1" applyBorder="1" applyAlignment="1" applyProtection="1">
      <alignment horizontal="right" vertical="center"/>
      <protection/>
    </xf>
    <xf numFmtId="0" fontId="22" fillId="0" borderId="83" xfId="0" applyNumberFormat="1" applyFont="1" applyFill="1" applyBorder="1" applyAlignment="1" applyProtection="1">
      <alignment horizontal="center" vertical="center"/>
      <protection/>
    </xf>
    <xf numFmtId="0" fontId="24" fillId="0" borderId="67" xfId="0" applyFont="1" applyBorder="1" applyAlignment="1">
      <alignment horizontal="center" vertical="center"/>
    </xf>
    <xf numFmtId="0" fontId="22" fillId="0" borderId="84" xfId="0" applyNumberFormat="1" applyFont="1" applyFill="1" applyBorder="1" applyAlignment="1" applyProtection="1">
      <alignment horizontal="center" vertical="center"/>
      <protection/>
    </xf>
    <xf numFmtId="0" fontId="24" fillId="0" borderId="42" xfId="0" applyFont="1" applyBorder="1" applyAlignment="1">
      <alignment horizontal="center" vertical="center"/>
    </xf>
    <xf numFmtId="0" fontId="22" fillId="0" borderId="25" xfId="0" applyNumberFormat="1" applyFont="1" applyFill="1" applyBorder="1" applyAlignment="1" applyProtection="1" quotePrefix="1">
      <alignment horizontal="left" vertical="center"/>
      <protection/>
    </xf>
    <xf numFmtId="0" fontId="22" fillId="0" borderId="77" xfId="0" applyNumberFormat="1" applyFont="1" applyFill="1" applyBorder="1" applyAlignment="1" applyProtection="1" quotePrefix="1">
      <alignment horizontal="left" vertical="center"/>
      <protection/>
    </xf>
    <xf numFmtId="0" fontId="22" fillId="0" borderId="26" xfId="0" applyNumberFormat="1" applyFont="1" applyFill="1" applyBorder="1" applyAlignment="1" applyProtection="1" quotePrefix="1">
      <alignment horizontal="left" vertical="center"/>
      <protection/>
    </xf>
    <xf numFmtId="0" fontId="22" fillId="0" borderId="28" xfId="0" applyNumberFormat="1" applyFont="1" applyFill="1" applyBorder="1" applyAlignment="1" applyProtection="1" quotePrefix="1">
      <alignment horizontal="left" vertical="center"/>
      <protection/>
    </xf>
    <xf numFmtId="0" fontId="21" fillId="0" borderId="28" xfId="0" applyFont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82" xfId="0" applyNumberFormat="1" applyFont="1" applyFill="1" applyBorder="1" applyAlignment="1" applyProtection="1">
      <alignment horizontal="center" vertical="center"/>
      <protection/>
    </xf>
    <xf numFmtId="0" fontId="24" fillId="0" borderId="4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vertical="distributed" wrapText="1"/>
      <protection/>
    </xf>
    <xf numFmtId="0" fontId="24" fillId="0" borderId="0" xfId="0" applyFont="1" applyAlignment="1">
      <alignment vertical="distributed" wrapText="1"/>
    </xf>
    <xf numFmtId="0" fontId="22" fillId="0" borderId="85" xfId="0" applyNumberFormat="1" applyFont="1" applyFill="1" applyBorder="1" applyAlignment="1" applyProtection="1" quotePrefix="1">
      <alignment horizontal="left" vertical="center"/>
      <protection/>
    </xf>
    <xf numFmtId="0" fontId="22" fillId="0" borderId="86" xfId="0" applyNumberFormat="1" applyFont="1" applyFill="1" applyBorder="1" applyAlignment="1" applyProtection="1" quotePrefix="1">
      <alignment horizontal="left" vertical="center"/>
      <protection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20808629"/>
        <c:axId val="53059934"/>
      </c:bar3DChart>
      <c:catAx>
        <c:axId val="208086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53059934"/>
        <c:crosses val="autoZero"/>
        <c:auto val="1"/>
        <c:lblOffset val="100"/>
        <c:noMultiLvlLbl val="0"/>
      </c:catAx>
      <c:valAx>
        <c:axId val="53059934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08086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75"/>
          <c:y val="0.0445"/>
          <c:w val="0.93625"/>
          <c:h val="0.954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'主要交通機関'!$C$59:$I$59</c:f>
              <c:strCache/>
            </c:strRef>
          </c:cat>
          <c:val>
            <c:numRef>
              <c:f>'主要交通機関'!$C$64:$I$64</c:f>
              <c:numCache/>
            </c:numRef>
          </c:val>
        </c:ser>
        <c:axId val="7777359"/>
        <c:axId val="2887368"/>
        <c:axId val="25986313"/>
      </c:area3DChart>
      <c:catAx>
        <c:axId val="7777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887368"/>
        <c:crosses val="autoZero"/>
        <c:auto val="1"/>
        <c:lblOffset val="100"/>
        <c:noMultiLvlLbl val="0"/>
      </c:catAx>
      <c:valAx>
        <c:axId val="28873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7777359"/>
        <c:crossesAt val="1"/>
        <c:crossBetween val="midCat"/>
        <c:dispUnits/>
      </c:valAx>
      <c:serAx>
        <c:axId val="25986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1750" b="0" i="0" u="none" baseline="0"/>
            </a:pPr>
          </a:p>
        </c:txPr>
        <c:crossAx val="288736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0.0885"/>
          <c:y val="0.036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05"/>
          <c:w val="0.97675"/>
          <c:h val="0.9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32550226"/>
        <c:axId val="24516579"/>
      </c:bar3DChart>
      <c:catAx>
        <c:axId val="32550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25" b="0" i="0" u="none" baseline="0"/>
            </a:pPr>
          </a:p>
        </c:txPr>
        <c:crossAx val="24516579"/>
        <c:crosses val="autoZero"/>
        <c:auto val="1"/>
        <c:lblOffset val="100"/>
        <c:noMultiLvlLbl val="0"/>
      </c:catAx>
      <c:valAx>
        <c:axId val="24516579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25" b="0" i="0" u="none" baseline="0"/>
            </a:pPr>
          </a:p>
        </c:txPr>
        <c:crossAx val="325502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19322620"/>
        <c:axId val="39685853"/>
        <c:axId val="21628358"/>
      </c:area3DChart>
      <c:catAx>
        <c:axId val="193226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39685853"/>
        <c:crosses val="autoZero"/>
        <c:auto val="1"/>
        <c:lblOffset val="100"/>
        <c:noMultiLvlLbl val="0"/>
      </c:catAx>
      <c:valAx>
        <c:axId val="396858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19322620"/>
        <c:crossesAt val="1"/>
        <c:crossBetween val="midCat"/>
        <c:dispUnits/>
      </c:valAx>
      <c:serAx>
        <c:axId val="216283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3968585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76300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80</xdr:row>
      <xdr:rowOff>666750</xdr:rowOff>
    </xdr:from>
    <xdr:to>
      <xdr:col>8</xdr:col>
      <xdr:colOff>1676400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504825" y="54559200"/>
        <a:ext cx="13573125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247650</xdr:rowOff>
    </xdr:from>
    <xdr:to>
      <xdr:col>8</xdr:col>
      <xdr:colOff>1828800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876300" y="32394525"/>
        <a:ext cx="13354050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98</xdr:row>
      <xdr:rowOff>0</xdr:rowOff>
    </xdr:from>
    <xdr:to>
      <xdr:col>8</xdr:col>
      <xdr:colOff>1676400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504825" y="38852475"/>
        <a:ext cx="13573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63" customWidth="1"/>
    <col min="2" max="2" width="6.50390625" style="63" customWidth="1"/>
    <col min="3" max="3" width="22.875" style="63" customWidth="1"/>
    <col min="4" max="16" width="25.875" style="63" customWidth="1"/>
    <col min="17" max="20" width="8.875" style="63" customWidth="1"/>
    <col min="21" max="21" width="1.00390625" style="63" customWidth="1"/>
    <col min="22" max="22" width="7.00390625" style="63" customWidth="1"/>
    <col min="23" max="23" width="1.00390625" style="63" customWidth="1"/>
    <col min="24" max="16384" width="9.375" style="63" customWidth="1"/>
  </cols>
  <sheetData>
    <row r="1" s="6" customFormat="1" ht="42.75" customHeight="1">
      <c r="B1" s="7" t="s">
        <v>43</v>
      </c>
    </row>
    <row r="2" s="8" customFormat="1" ht="15" customHeight="1"/>
    <row r="3" spans="1:6" s="11" customFormat="1" ht="39.75" customHeight="1">
      <c r="A3" s="9"/>
      <c r="B3" s="9" t="s">
        <v>126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46</v>
      </c>
    </row>
    <row r="6" s="12" customFormat="1" ht="15.75" customHeight="1">
      <c r="B6" s="13"/>
    </row>
    <row r="7" spans="3:22" s="14" customFormat="1" ht="32.25" customHeight="1" thickBot="1">
      <c r="C7" s="15" t="s">
        <v>47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61" t="s">
        <v>48</v>
      </c>
      <c r="D8" s="248"/>
      <c r="E8" s="18" t="s">
        <v>113</v>
      </c>
      <c r="F8" s="18" t="s">
        <v>49</v>
      </c>
      <c r="G8" s="217" t="s">
        <v>50</v>
      </c>
      <c r="H8" s="19" t="s">
        <v>51</v>
      </c>
      <c r="I8" s="20" t="s">
        <v>112</v>
      </c>
      <c r="J8" s="15"/>
      <c r="K8" s="21"/>
      <c r="L8" s="15"/>
      <c r="M8" s="15"/>
      <c r="N8" s="15"/>
      <c r="O8" s="21"/>
      <c r="P8" s="15"/>
      <c r="Q8" s="15"/>
      <c r="S8" s="15"/>
      <c r="T8" s="15"/>
      <c r="U8" s="17"/>
      <c r="V8" s="17"/>
    </row>
    <row r="9" spans="3:22" s="14" customFormat="1" ht="39.75" customHeight="1">
      <c r="C9" s="265" t="s">
        <v>52</v>
      </c>
      <c r="D9" s="266"/>
      <c r="E9" s="269">
        <v>28292</v>
      </c>
      <c r="F9" s="240">
        <v>26156</v>
      </c>
      <c r="G9" s="240">
        <v>25693</v>
      </c>
      <c r="H9" s="263">
        <v>26265</v>
      </c>
      <c r="I9" s="242">
        <v>25867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7" t="s">
        <v>0</v>
      </c>
      <c r="D10" s="268"/>
      <c r="E10" s="270"/>
      <c r="F10" s="241"/>
      <c r="G10" s="241"/>
      <c r="H10" s="264"/>
      <c r="I10" s="243"/>
      <c r="J10" s="15"/>
      <c r="K10" s="21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>
      <c r="C11" s="265" t="s">
        <v>1</v>
      </c>
      <c r="D11" s="266"/>
      <c r="E11" s="240">
        <v>542</v>
      </c>
      <c r="F11" s="240">
        <v>513</v>
      </c>
      <c r="G11" s="240">
        <v>546</v>
      </c>
      <c r="H11" s="240">
        <v>607</v>
      </c>
      <c r="I11" s="244">
        <v>654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7" t="s">
        <v>0</v>
      </c>
      <c r="D12" s="268"/>
      <c r="E12" s="241"/>
      <c r="F12" s="241"/>
      <c r="G12" s="241"/>
      <c r="H12" s="241"/>
      <c r="I12" s="243"/>
      <c r="J12" s="15"/>
      <c r="K12" s="21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47" t="s">
        <v>53</v>
      </c>
      <c r="D13" s="248"/>
      <c r="E13" s="180">
        <v>37</v>
      </c>
      <c r="F13" s="180">
        <v>35</v>
      </c>
      <c r="G13" s="218">
        <v>28</v>
      </c>
      <c r="H13" s="181">
        <v>23</v>
      </c>
      <c r="I13" s="182">
        <v>23</v>
      </c>
      <c r="J13" s="15"/>
      <c r="K13" s="21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10:22" s="14" customFormat="1" ht="72.75" customHeight="1"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54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61" t="s">
        <v>48</v>
      </c>
      <c r="D16" s="248"/>
      <c r="E16" s="22" t="s">
        <v>114</v>
      </c>
      <c r="F16" s="23" t="s">
        <v>49</v>
      </c>
      <c r="G16" s="22" t="s">
        <v>50</v>
      </c>
      <c r="H16" s="24" t="s">
        <v>51</v>
      </c>
      <c r="I16" s="24" t="s">
        <v>112</v>
      </c>
      <c r="J16" s="15"/>
      <c r="K16" s="21"/>
      <c r="L16" s="15"/>
      <c r="M16" s="15"/>
      <c r="N16" s="15"/>
      <c r="O16" s="21"/>
      <c r="P16" s="15"/>
      <c r="Q16" s="15"/>
      <c r="R16" s="15"/>
      <c r="S16" s="21"/>
      <c r="T16" s="15"/>
      <c r="U16" s="15"/>
      <c r="V16" s="17"/>
    </row>
    <row r="17" spans="3:22" s="14" customFormat="1" ht="79.5" customHeight="1" thickBot="1">
      <c r="C17" s="247" t="s">
        <v>0</v>
      </c>
      <c r="D17" s="248"/>
      <c r="E17" s="183">
        <v>12857</v>
      </c>
      <c r="F17" s="184">
        <v>12356</v>
      </c>
      <c r="G17" s="183">
        <v>11913</v>
      </c>
      <c r="H17" s="185">
        <v>11463</v>
      </c>
      <c r="I17" s="185">
        <v>11137</v>
      </c>
      <c r="J17" s="15"/>
      <c r="K17" s="21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5" t="s">
        <v>55</v>
      </c>
      <c r="E19" s="15"/>
      <c r="F19" s="15"/>
      <c r="H19" s="15"/>
      <c r="I19" s="26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56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7" t="s">
        <v>57</v>
      </c>
      <c r="D21" s="22" t="s">
        <v>115</v>
      </c>
      <c r="E21" s="22" t="s">
        <v>116</v>
      </c>
      <c r="F21" s="23" t="s">
        <v>49</v>
      </c>
      <c r="G21" s="22" t="s">
        <v>50</v>
      </c>
      <c r="H21" s="24" t="s">
        <v>51</v>
      </c>
      <c r="I21" s="24" t="s">
        <v>117</v>
      </c>
      <c r="J21" s="17"/>
      <c r="K21" s="15"/>
      <c r="L21" s="15"/>
      <c r="M21" s="21"/>
      <c r="N21" s="15"/>
      <c r="O21" s="15"/>
      <c r="P21" s="15"/>
      <c r="Q21" s="21"/>
      <c r="R21" s="15"/>
      <c r="S21" s="15"/>
      <c r="T21" s="15"/>
      <c r="U21" s="17"/>
      <c r="V21" s="17"/>
    </row>
    <row r="22" spans="3:22" s="14" customFormat="1" ht="79.5" customHeight="1">
      <c r="C22" s="28" t="s">
        <v>58</v>
      </c>
      <c r="D22" s="186">
        <v>168790</v>
      </c>
      <c r="E22" s="187">
        <v>167826</v>
      </c>
      <c r="F22" s="188">
        <v>162869</v>
      </c>
      <c r="G22" s="187">
        <v>157824</v>
      </c>
      <c r="H22" s="189">
        <v>153894</v>
      </c>
      <c r="I22" s="189">
        <v>151375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9" t="s">
        <v>59</v>
      </c>
      <c r="D23" s="89">
        <v>32191</v>
      </c>
      <c r="E23" s="102">
        <v>31409</v>
      </c>
      <c r="F23" s="92">
        <v>29806</v>
      </c>
      <c r="G23" s="102">
        <v>28782</v>
      </c>
      <c r="H23" s="103">
        <v>27691</v>
      </c>
      <c r="I23" s="103">
        <v>27414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9" t="s">
        <v>60</v>
      </c>
      <c r="D24" s="89">
        <v>55976</v>
      </c>
      <c r="E24" s="102">
        <v>54690</v>
      </c>
      <c r="F24" s="92">
        <v>52385</v>
      </c>
      <c r="G24" s="102">
        <v>50049</v>
      </c>
      <c r="H24" s="103">
        <v>48054</v>
      </c>
      <c r="I24" s="103">
        <v>46434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9" t="s">
        <v>61</v>
      </c>
      <c r="D25" s="89">
        <v>17801</v>
      </c>
      <c r="E25" s="102">
        <v>17421</v>
      </c>
      <c r="F25" s="92">
        <v>16979</v>
      </c>
      <c r="G25" s="102">
        <v>16067</v>
      </c>
      <c r="H25" s="103">
        <v>15153</v>
      </c>
      <c r="I25" s="103">
        <v>14702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30" t="s">
        <v>62</v>
      </c>
      <c r="D26" s="190">
        <v>13054</v>
      </c>
      <c r="E26" s="191">
        <v>13020</v>
      </c>
      <c r="F26" s="192">
        <v>12530</v>
      </c>
      <c r="G26" s="191">
        <v>12039</v>
      </c>
      <c r="H26" s="193">
        <v>11253</v>
      </c>
      <c r="I26" s="193">
        <v>10787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31" customFormat="1" ht="102.75" customHeight="1">
      <c r="B27" s="13" t="s">
        <v>63</v>
      </c>
      <c r="D27" s="246" t="s">
        <v>64</v>
      </c>
      <c r="E27" s="246"/>
      <c r="F27" s="246"/>
      <c r="G27" s="32" t="s">
        <v>65</v>
      </c>
      <c r="H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5:22" s="31" customFormat="1" ht="18" customHeight="1">
      <c r="E28" s="33"/>
      <c r="F28" s="33"/>
      <c r="G28" s="3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3:22" s="14" customFormat="1" ht="28.5" customHeight="1">
      <c r="C29" s="25" t="s">
        <v>66</v>
      </c>
      <c r="E29" s="15"/>
      <c r="F29" s="15"/>
      <c r="G29" s="262"/>
      <c r="H29" s="262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39" t="s">
        <v>124</v>
      </c>
      <c r="I30" s="239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5" t="s">
        <v>2</v>
      </c>
      <c r="D31" s="22" t="s">
        <v>115</v>
      </c>
      <c r="E31" s="22" t="s">
        <v>116</v>
      </c>
      <c r="F31" s="23" t="s">
        <v>67</v>
      </c>
      <c r="G31" s="22" t="s">
        <v>68</v>
      </c>
      <c r="H31" s="24" t="s">
        <v>69</v>
      </c>
      <c r="I31" s="24" t="s">
        <v>118</v>
      </c>
      <c r="J31" s="17"/>
      <c r="K31" s="15"/>
      <c r="L31" s="15"/>
      <c r="M31" s="21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202" t="s">
        <v>3</v>
      </c>
      <c r="D32" s="36">
        <v>8687</v>
      </c>
      <c r="E32" s="37">
        <v>8439</v>
      </c>
      <c r="F32" s="38">
        <v>8280</v>
      </c>
      <c r="G32" s="37">
        <v>8104</v>
      </c>
      <c r="H32" s="39">
        <v>8017</v>
      </c>
      <c r="I32" s="39">
        <v>7994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203" t="s">
        <v>70</v>
      </c>
      <c r="D33" s="40">
        <v>1.006</v>
      </c>
      <c r="E33" s="41">
        <f>E32/D32</f>
        <v>0.9714515943363646</v>
      </c>
      <c r="F33" s="40">
        <f>F32/E32</f>
        <v>0.9811589050835408</v>
      </c>
      <c r="G33" s="41">
        <f>G32/F32</f>
        <v>0.978743961352657</v>
      </c>
      <c r="H33" s="42">
        <f>H32/G32</f>
        <v>0.9892645607107601</v>
      </c>
      <c r="I33" s="42">
        <f>I32/H32</f>
        <v>0.9971310964201072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203" t="s">
        <v>4</v>
      </c>
      <c r="D34" s="43">
        <v>55971</v>
      </c>
      <c r="E34" s="44">
        <v>54863</v>
      </c>
      <c r="F34" s="45">
        <v>53526</v>
      </c>
      <c r="G34" s="44">
        <v>52588</v>
      </c>
      <c r="H34" s="46">
        <v>52551</v>
      </c>
      <c r="I34" s="46">
        <v>52647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204" t="s">
        <v>70</v>
      </c>
      <c r="D35" s="47">
        <v>1.009</v>
      </c>
      <c r="E35" s="48">
        <f>E34/D34</f>
        <v>0.980204034232013</v>
      </c>
      <c r="F35" s="47">
        <f>F34/E34</f>
        <v>0.9756302061498642</v>
      </c>
      <c r="G35" s="48">
        <f>G34/F34</f>
        <v>0.9824758061502821</v>
      </c>
      <c r="H35" s="49">
        <f>H34/G34</f>
        <v>0.9992964174336351</v>
      </c>
      <c r="I35" s="49">
        <f>I34/H34</f>
        <v>1.0018267968259404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3" customFormat="1" ht="29.25" customHeight="1">
      <c r="D36" s="25" t="s">
        <v>71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4:22" s="33" customFormat="1" ht="37.5" customHeight="1">
      <c r="D37" s="25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3:22" s="33" customFormat="1" ht="30" customHeight="1">
      <c r="C38" s="25" t="s">
        <v>72</v>
      </c>
      <c r="D38" s="25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33" customFormat="1" ht="30" customHeight="1" thickBot="1">
      <c r="A39" s="25"/>
      <c r="G39" s="25"/>
      <c r="I39" s="15" t="s">
        <v>73</v>
      </c>
      <c r="J39" s="25"/>
      <c r="K39" s="25"/>
      <c r="L39" s="25"/>
      <c r="M39" s="25"/>
      <c r="N39" s="25"/>
      <c r="O39" s="25"/>
      <c r="P39" s="25"/>
      <c r="Q39" s="50"/>
      <c r="R39" s="50"/>
      <c r="S39" s="50"/>
      <c r="T39" s="50"/>
      <c r="U39" s="50"/>
      <c r="V39" s="50"/>
    </row>
    <row r="40" spans="3:22" s="51" customFormat="1" ht="60" customHeight="1" thickBot="1">
      <c r="C40" s="52" t="s">
        <v>2</v>
      </c>
      <c r="D40" s="22" t="s">
        <v>119</v>
      </c>
      <c r="E40" s="22" t="s">
        <v>116</v>
      </c>
      <c r="F40" s="23" t="s">
        <v>74</v>
      </c>
      <c r="G40" s="22" t="s">
        <v>75</v>
      </c>
      <c r="H40" s="24" t="s">
        <v>76</v>
      </c>
      <c r="I40" s="24" t="s">
        <v>117</v>
      </c>
      <c r="J40" s="53"/>
      <c r="K40" s="26"/>
      <c r="L40" s="26"/>
      <c r="M40" s="54"/>
      <c r="N40" s="26"/>
      <c r="O40" s="26"/>
      <c r="P40" s="26"/>
      <c r="Q40" s="54"/>
      <c r="R40" s="26"/>
      <c r="S40" s="26"/>
      <c r="T40" s="26"/>
      <c r="U40" s="53"/>
      <c r="V40" s="53"/>
    </row>
    <row r="41" spans="3:22" s="14" customFormat="1" ht="60" customHeight="1">
      <c r="C41" s="205" t="s">
        <v>103</v>
      </c>
      <c r="D41" s="55">
        <v>97844</v>
      </c>
      <c r="E41" s="56">
        <v>96762</v>
      </c>
      <c r="F41" s="57">
        <v>97795</v>
      </c>
      <c r="G41" s="56">
        <v>97595</v>
      </c>
      <c r="H41" s="58">
        <v>96123</v>
      </c>
      <c r="I41" s="58">
        <v>97794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206" t="s">
        <v>5</v>
      </c>
      <c r="D42" s="194">
        <v>15986</v>
      </c>
      <c r="E42" s="37">
        <v>15697</v>
      </c>
      <c r="F42" s="38">
        <v>15524</v>
      </c>
      <c r="G42" s="37">
        <v>15299</v>
      </c>
      <c r="H42" s="39">
        <v>15271</v>
      </c>
      <c r="I42" s="39">
        <v>15278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206" t="s">
        <v>104</v>
      </c>
      <c r="D43" s="36">
        <v>41647</v>
      </c>
      <c r="E43" s="37">
        <v>40713</v>
      </c>
      <c r="F43" s="38">
        <v>41830</v>
      </c>
      <c r="G43" s="37">
        <v>40643</v>
      </c>
      <c r="H43" s="39">
        <v>40091</v>
      </c>
      <c r="I43" s="39">
        <v>40133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206" t="s">
        <v>6</v>
      </c>
      <c r="D44" s="36">
        <v>9351</v>
      </c>
      <c r="E44" s="37">
        <v>9403</v>
      </c>
      <c r="F44" s="38">
        <v>9482</v>
      </c>
      <c r="G44" s="37">
        <v>9081</v>
      </c>
      <c r="H44" s="39">
        <v>8943</v>
      </c>
      <c r="I44" s="39">
        <v>8742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206" t="s">
        <v>105</v>
      </c>
      <c r="D45" s="36">
        <v>22510</v>
      </c>
      <c r="E45" s="37">
        <v>21626</v>
      </c>
      <c r="F45" s="38">
        <v>20944</v>
      </c>
      <c r="G45" s="37">
        <v>20099</v>
      </c>
      <c r="H45" s="39">
        <v>19562</v>
      </c>
      <c r="I45" s="39">
        <v>19266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206" t="s">
        <v>106</v>
      </c>
      <c r="D46" s="36">
        <v>19848</v>
      </c>
      <c r="E46" s="37">
        <v>19201</v>
      </c>
      <c r="F46" s="38">
        <v>19380</v>
      </c>
      <c r="G46" s="37">
        <v>18920</v>
      </c>
      <c r="H46" s="39">
        <v>18556</v>
      </c>
      <c r="I46" s="39">
        <v>17784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206" t="s">
        <v>107</v>
      </c>
      <c r="D47" s="36">
        <v>20188</v>
      </c>
      <c r="E47" s="37">
        <v>19552</v>
      </c>
      <c r="F47" s="38">
        <v>19241</v>
      </c>
      <c r="G47" s="37">
        <v>18915</v>
      </c>
      <c r="H47" s="39">
        <v>18910</v>
      </c>
      <c r="I47" s="39">
        <v>18892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206" t="s">
        <v>108</v>
      </c>
      <c r="D48" s="36">
        <v>11540</v>
      </c>
      <c r="E48" s="37">
        <v>10977</v>
      </c>
      <c r="F48" s="38">
        <v>10899</v>
      </c>
      <c r="G48" s="37">
        <v>11216</v>
      </c>
      <c r="H48" s="39">
        <v>10863</v>
      </c>
      <c r="I48" s="39">
        <v>10638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206" t="s">
        <v>109</v>
      </c>
      <c r="D49" s="36">
        <v>10890</v>
      </c>
      <c r="E49" s="37">
        <v>10591</v>
      </c>
      <c r="F49" s="38">
        <v>10824</v>
      </c>
      <c r="G49" s="37">
        <v>10706</v>
      </c>
      <c r="H49" s="39">
        <v>10736</v>
      </c>
      <c r="I49" s="39">
        <v>10586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206" t="s">
        <v>7</v>
      </c>
      <c r="D50" s="36">
        <v>11442</v>
      </c>
      <c r="E50" s="37">
        <v>10835</v>
      </c>
      <c r="F50" s="38">
        <v>10702</v>
      </c>
      <c r="G50" s="37">
        <v>10677</v>
      </c>
      <c r="H50" s="39">
        <v>10639</v>
      </c>
      <c r="I50" s="39">
        <v>10922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206" t="s">
        <v>110</v>
      </c>
      <c r="D51" s="36">
        <v>7282</v>
      </c>
      <c r="E51" s="37">
        <v>7027</v>
      </c>
      <c r="F51" s="38">
        <v>7308</v>
      </c>
      <c r="G51" s="37">
        <v>8371</v>
      </c>
      <c r="H51" s="39">
        <v>8554</v>
      </c>
      <c r="I51" s="39">
        <v>8606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207" t="s">
        <v>111</v>
      </c>
      <c r="D52" s="59">
        <v>7691</v>
      </c>
      <c r="E52" s="60">
        <v>7837</v>
      </c>
      <c r="F52" s="61">
        <v>7978</v>
      </c>
      <c r="G52" s="60">
        <v>8109</v>
      </c>
      <c r="H52" s="62">
        <v>8183</v>
      </c>
      <c r="I52" s="62">
        <v>8383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>
      <c r="C53" s="236"/>
      <c r="D53" s="237"/>
      <c r="E53" s="238"/>
      <c r="F53" s="238"/>
      <c r="G53" s="238"/>
      <c r="H53" s="238"/>
      <c r="I53" s="238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68" t="s">
        <v>86</v>
      </c>
    </row>
    <row r="55" s="8" customFormat="1" ht="33" customHeight="1">
      <c r="C55" s="32" t="s">
        <v>125</v>
      </c>
    </row>
    <row r="56" s="8" customFormat="1" ht="11.25" customHeight="1"/>
    <row r="57" spans="1:24" s="33" customFormat="1" ht="30" customHeight="1">
      <c r="A57" s="25"/>
      <c r="B57" s="32" t="s">
        <v>87</v>
      </c>
      <c r="C57" s="25"/>
      <c r="D57" s="25"/>
      <c r="E57" s="25"/>
      <c r="F57" s="25"/>
      <c r="G57" s="25"/>
      <c r="H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50"/>
      <c r="V57" s="50"/>
      <c r="W57" s="50"/>
      <c r="X57" s="50"/>
    </row>
    <row r="58" spans="1:24" s="33" customFormat="1" ht="30" customHeight="1" thickBot="1">
      <c r="A58" s="25"/>
      <c r="B58" s="32"/>
      <c r="C58" s="25"/>
      <c r="D58" s="25"/>
      <c r="E58" s="25"/>
      <c r="F58" s="25"/>
      <c r="G58" s="25"/>
      <c r="H58" s="25"/>
      <c r="I58" s="15" t="s">
        <v>73</v>
      </c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50"/>
      <c r="V58" s="50"/>
      <c r="W58" s="50"/>
      <c r="X58" s="50"/>
    </row>
    <row r="59" spans="1:24" s="14" customFormat="1" ht="63" customHeight="1" thickBot="1">
      <c r="A59" s="15"/>
      <c r="B59" s="73" t="s">
        <v>2</v>
      </c>
      <c r="C59" s="74"/>
      <c r="D59" s="125" t="s">
        <v>119</v>
      </c>
      <c r="E59" s="126" t="s">
        <v>120</v>
      </c>
      <c r="F59" s="125" t="s">
        <v>77</v>
      </c>
      <c r="G59" s="126" t="s">
        <v>78</v>
      </c>
      <c r="H59" s="127" t="s">
        <v>79</v>
      </c>
      <c r="I59" s="127" t="s">
        <v>121</v>
      </c>
      <c r="J59" s="17"/>
      <c r="K59" s="15"/>
      <c r="L59" s="15"/>
      <c r="M59" s="15"/>
      <c r="N59" s="15"/>
      <c r="O59" s="21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49" t="s">
        <v>32</v>
      </c>
      <c r="C60" s="250"/>
      <c r="D60" s="150">
        <v>2478083</v>
      </c>
      <c r="E60" s="151">
        <v>2491759</v>
      </c>
      <c r="F60" s="150">
        <v>2251002</v>
      </c>
      <c r="G60" s="151">
        <v>2319408</v>
      </c>
      <c r="H60" s="152">
        <v>2431592</v>
      </c>
      <c r="I60" s="152">
        <v>2129471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1" t="s">
        <v>33</v>
      </c>
      <c r="C61" s="252"/>
      <c r="D61" s="195">
        <v>1.069</v>
      </c>
      <c r="E61" s="196">
        <f>E60/D60</f>
        <v>1.005518782058551</v>
      </c>
      <c r="F61" s="195">
        <f>F60/E60</f>
        <v>0.9033786975385661</v>
      </c>
      <c r="G61" s="196">
        <f>G60/F60</f>
        <v>1.0303891333726047</v>
      </c>
      <c r="H61" s="197">
        <f>H60/G60</f>
        <v>1.0483675144692093</v>
      </c>
      <c r="I61" s="197">
        <f>I60/H60</f>
        <v>0.875751770856295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1" t="s">
        <v>34</v>
      </c>
      <c r="C62" s="252"/>
      <c r="D62" s="153">
        <v>13947185</v>
      </c>
      <c r="E62" s="154">
        <v>14795924</v>
      </c>
      <c r="F62" s="150">
        <v>15315373</v>
      </c>
      <c r="G62" s="151">
        <v>16726873</v>
      </c>
      <c r="H62" s="152">
        <v>17183513</v>
      </c>
      <c r="I62" s="221">
        <v>17282854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45" t="s">
        <v>33</v>
      </c>
      <c r="C63" s="222"/>
      <c r="D63" s="198">
        <v>0.982</v>
      </c>
      <c r="E63" s="199">
        <f>E62/D62</f>
        <v>1.0608537851903448</v>
      </c>
      <c r="F63" s="198">
        <f>F62/E62</f>
        <v>1.0351075742211167</v>
      </c>
      <c r="G63" s="201">
        <f>G62/F62</f>
        <v>1.0921622999322316</v>
      </c>
      <c r="H63" s="200">
        <f>H62/G62</f>
        <v>1.0272997828105708</v>
      </c>
      <c r="I63" s="200">
        <f>I62/H62</f>
        <v>1.0057811810658275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49" t="s">
        <v>35</v>
      </c>
      <c r="C64" s="250"/>
      <c r="D64" s="150">
        <v>16425268</v>
      </c>
      <c r="E64" s="154">
        <f>SUM(E60+E62)</f>
        <v>17287683</v>
      </c>
      <c r="F64" s="150">
        <f>SUM(F60+F62)</f>
        <v>17566375</v>
      </c>
      <c r="G64" s="151">
        <f>SUM(G60+G62)</f>
        <v>19046281</v>
      </c>
      <c r="H64" s="152">
        <f>SUM(H60+H62)</f>
        <v>19615105</v>
      </c>
      <c r="I64" s="152">
        <f>SUM(I60+I62)</f>
        <v>19412325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45" t="s">
        <v>33</v>
      </c>
      <c r="C65" s="222"/>
      <c r="D65" s="198">
        <v>0.994</v>
      </c>
      <c r="E65" s="201">
        <f>E64/D64</f>
        <v>1.052505383778213</v>
      </c>
      <c r="F65" s="198">
        <f>F64/E64</f>
        <v>1.0161208416419945</v>
      </c>
      <c r="G65" s="201">
        <f>G64/F64</f>
        <v>1.0842465221196746</v>
      </c>
      <c r="H65" s="200">
        <f>H64/G64</f>
        <v>1.0298653579667338</v>
      </c>
      <c r="I65" s="200">
        <f>I64/H64</f>
        <v>0.9896620487119493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3" customFormat="1" ht="21"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0:24" s="33" customFormat="1" ht="42.75" customHeight="1"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s="33" customFormat="1" ht="30" customHeight="1">
      <c r="A68" s="25"/>
      <c r="B68" s="32" t="s">
        <v>122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50"/>
      <c r="X68" s="50"/>
    </row>
    <row r="69" spans="1:24" s="33" customFormat="1" ht="30" customHeight="1" thickBot="1">
      <c r="A69" s="25"/>
      <c r="B69" s="155"/>
      <c r="C69" s="124"/>
      <c r="D69" s="124"/>
      <c r="E69" s="124"/>
      <c r="F69" s="124"/>
      <c r="G69" s="124"/>
      <c r="H69" s="124"/>
      <c r="J69" s="179"/>
      <c r="K69" s="179"/>
      <c r="L69" s="179"/>
      <c r="M69" s="179"/>
      <c r="N69" s="179"/>
      <c r="O69" s="179"/>
      <c r="P69" s="25" t="s">
        <v>73</v>
      </c>
      <c r="Q69" s="25"/>
      <c r="R69" s="25"/>
      <c r="S69" s="25"/>
      <c r="T69" s="25"/>
      <c r="U69" s="25"/>
      <c r="V69" s="25"/>
      <c r="W69" s="50"/>
      <c r="X69" s="50"/>
    </row>
    <row r="70" spans="1:24" s="14" customFormat="1" ht="63" customHeight="1" thickBot="1">
      <c r="A70" s="83"/>
      <c r="B70" s="73" t="s">
        <v>2</v>
      </c>
      <c r="C70" s="74"/>
      <c r="D70" s="52" t="s">
        <v>42</v>
      </c>
      <c r="E70" s="23" t="s">
        <v>36</v>
      </c>
      <c r="F70" s="208" t="s">
        <v>37</v>
      </c>
      <c r="G70" s="23" t="s">
        <v>38</v>
      </c>
      <c r="H70" s="208" t="s">
        <v>39</v>
      </c>
      <c r="I70" s="22" t="s">
        <v>40</v>
      </c>
      <c r="J70" s="75" t="s">
        <v>96</v>
      </c>
      <c r="K70" s="75" t="s">
        <v>97</v>
      </c>
      <c r="L70" s="209" t="s">
        <v>98</v>
      </c>
      <c r="M70" s="75" t="s">
        <v>99</v>
      </c>
      <c r="N70" s="209" t="s">
        <v>100</v>
      </c>
      <c r="O70" s="77" t="s">
        <v>101</v>
      </c>
      <c r="P70" s="27" t="s">
        <v>102</v>
      </c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83"/>
      <c r="B71" s="255" t="s">
        <v>88</v>
      </c>
      <c r="C71" s="156" t="s">
        <v>89</v>
      </c>
      <c r="D71" s="157">
        <v>88863</v>
      </c>
      <c r="E71" s="158">
        <v>92444</v>
      </c>
      <c r="F71" s="159">
        <v>106952</v>
      </c>
      <c r="G71" s="158">
        <v>90856</v>
      </c>
      <c r="H71" s="159">
        <v>89094</v>
      </c>
      <c r="I71" s="223">
        <v>88644</v>
      </c>
      <c r="J71" s="229">
        <v>100291</v>
      </c>
      <c r="K71" s="172">
        <v>107345</v>
      </c>
      <c r="L71" s="173">
        <v>81843</v>
      </c>
      <c r="M71" s="172">
        <v>65940</v>
      </c>
      <c r="N71" s="173">
        <v>67016</v>
      </c>
      <c r="O71" s="160">
        <v>72296</v>
      </c>
      <c r="P71" s="230">
        <f aca="true" t="shared" si="0" ref="P71:P79">SUM(D71+E71+F71+G71+H71+I71+J71+K71+L71+M71+N71+O71)</f>
        <v>1051584</v>
      </c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83"/>
      <c r="B72" s="256"/>
      <c r="C72" s="161" t="s">
        <v>90</v>
      </c>
      <c r="D72" s="162">
        <v>99334</v>
      </c>
      <c r="E72" s="163">
        <v>89057</v>
      </c>
      <c r="F72" s="164">
        <v>111449</v>
      </c>
      <c r="G72" s="163">
        <v>91876</v>
      </c>
      <c r="H72" s="164">
        <v>91488</v>
      </c>
      <c r="I72" s="224">
        <v>91958</v>
      </c>
      <c r="J72" s="231">
        <v>101618</v>
      </c>
      <c r="K72" s="231">
        <v>107416</v>
      </c>
      <c r="L72" s="164">
        <v>89786</v>
      </c>
      <c r="M72" s="163">
        <v>68687</v>
      </c>
      <c r="N72" s="164">
        <v>67914</v>
      </c>
      <c r="O72" s="165">
        <v>67304</v>
      </c>
      <c r="P72" s="232">
        <f t="shared" si="0"/>
        <v>1077887</v>
      </c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83"/>
      <c r="B73" s="257"/>
      <c r="C73" s="166" t="s">
        <v>91</v>
      </c>
      <c r="D73" s="167">
        <f aca="true" t="shared" si="1" ref="D73:I73">SUM(D71:D72)</f>
        <v>188197</v>
      </c>
      <c r="E73" s="168">
        <f t="shared" si="1"/>
        <v>181501</v>
      </c>
      <c r="F73" s="167">
        <f t="shared" si="1"/>
        <v>218401</v>
      </c>
      <c r="G73" s="168">
        <f t="shared" si="1"/>
        <v>182732</v>
      </c>
      <c r="H73" s="167">
        <f t="shared" si="1"/>
        <v>180582</v>
      </c>
      <c r="I73" s="225">
        <f t="shared" si="1"/>
        <v>180602</v>
      </c>
      <c r="J73" s="168">
        <f aca="true" t="shared" si="2" ref="J73:O73">SUM(J71:J72)</f>
        <v>201909</v>
      </c>
      <c r="K73" s="168">
        <f t="shared" si="2"/>
        <v>214761</v>
      </c>
      <c r="L73" s="167">
        <f t="shared" si="2"/>
        <v>171629</v>
      </c>
      <c r="M73" s="168">
        <f t="shared" si="2"/>
        <v>134627</v>
      </c>
      <c r="N73" s="167">
        <f t="shared" si="2"/>
        <v>134930</v>
      </c>
      <c r="O73" s="169">
        <f t="shared" si="2"/>
        <v>139600</v>
      </c>
      <c r="P73" s="233">
        <f t="shared" si="0"/>
        <v>2129471</v>
      </c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83"/>
      <c r="B74" s="258" t="s">
        <v>92</v>
      </c>
      <c r="C74" s="170" t="s">
        <v>89</v>
      </c>
      <c r="D74" s="171">
        <v>676610</v>
      </c>
      <c r="E74" s="172">
        <v>663002</v>
      </c>
      <c r="F74" s="173">
        <v>780421</v>
      </c>
      <c r="G74" s="172">
        <v>697867</v>
      </c>
      <c r="H74" s="172">
        <v>756809</v>
      </c>
      <c r="I74" s="226">
        <v>682344</v>
      </c>
      <c r="J74" s="234">
        <v>715996</v>
      </c>
      <c r="K74" s="234">
        <v>789938</v>
      </c>
      <c r="L74" s="159">
        <v>728740</v>
      </c>
      <c r="M74" s="158">
        <v>760533</v>
      </c>
      <c r="N74" s="159">
        <v>787548</v>
      </c>
      <c r="O74" s="160">
        <v>649688</v>
      </c>
      <c r="P74" s="230">
        <f t="shared" si="0"/>
        <v>8689496</v>
      </c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83"/>
      <c r="B75" s="259"/>
      <c r="C75" s="161" t="s">
        <v>90</v>
      </c>
      <c r="D75" s="162">
        <v>608522</v>
      </c>
      <c r="E75" s="163">
        <v>657447</v>
      </c>
      <c r="F75" s="164">
        <v>776099</v>
      </c>
      <c r="G75" s="163">
        <v>700873</v>
      </c>
      <c r="H75" s="163">
        <v>730206</v>
      </c>
      <c r="I75" s="224">
        <v>671152</v>
      </c>
      <c r="J75" s="231">
        <v>721556</v>
      </c>
      <c r="K75" s="231">
        <v>777366</v>
      </c>
      <c r="L75" s="164">
        <v>714029</v>
      </c>
      <c r="M75" s="163">
        <v>756261</v>
      </c>
      <c r="N75" s="164">
        <v>784715</v>
      </c>
      <c r="O75" s="165">
        <v>695132</v>
      </c>
      <c r="P75" s="232">
        <f t="shared" si="0"/>
        <v>8593358</v>
      </c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83"/>
      <c r="B76" s="260"/>
      <c r="C76" s="166" t="s">
        <v>91</v>
      </c>
      <c r="D76" s="167">
        <f aca="true" t="shared" si="3" ref="D76:I76">SUM(D74:D75)</f>
        <v>1285132</v>
      </c>
      <c r="E76" s="168">
        <f t="shared" si="3"/>
        <v>1320449</v>
      </c>
      <c r="F76" s="167">
        <f t="shared" si="3"/>
        <v>1556520</v>
      </c>
      <c r="G76" s="168">
        <f t="shared" si="3"/>
        <v>1398740</v>
      </c>
      <c r="H76" s="167">
        <f t="shared" si="3"/>
        <v>1487015</v>
      </c>
      <c r="I76" s="225">
        <f t="shared" si="3"/>
        <v>1353496</v>
      </c>
      <c r="J76" s="168">
        <f aca="true" t="shared" si="4" ref="J76:O76">SUM(J74:J75)</f>
        <v>1437552</v>
      </c>
      <c r="K76" s="168">
        <f t="shared" si="4"/>
        <v>1567304</v>
      </c>
      <c r="L76" s="167">
        <f t="shared" si="4"/>
        <v>1442769</v>
      </c>
      <c r="M76" s="168">
        <f t="shared" si="4"/>
        <v>1516794</v>
      </c>
      <c r="N76" s="167">
        <f t="shared" si="4"/>
        <v>1572263</v>
      </c>
      <c r="O76" s="169">
        <f t="shared" si="4"/>
        <v>1344820</v>
      </c>
      <c r="P76" s="221">
        <f t="shared" si="0"/>
        <v>17282854</v>
      </c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83"/>
      <c r="B77" s="249" t="s">
        <v>93</v>
      </c>
      <c r="C77" s="250"/>
      <c r="D77" s="174">
        <f>SUM(D71+D74)</f>
        <v>765473</v>
      </c>
      <c r="E77" s="175">
        <f>SUM(E71+E74)</f>
        <v>755446</v>
      </c>
      <c r="F77" s="174">
        <f aca="true" t="shared" si="5" ref="F77:I78">SUM(F71+F74)</f>
        <v>887373</v>
      </c>
      <c r="G77" s="175">
        <f t="shared" si="5"/>
        <v>788723</v>
      </c>
      <c r="H77" s="174">
        <f t="shared" si="5"/>
        <v>845903</v>
      </c>
      <c r="I77" s="227">
        <f t="shared" si="5"/>
        <v>770988</v>
      </c>
      <c r="J77" s="175">
        <f aca="true" t="shared" si="6" ref="J77:O78">SUM(J71+J74)</f>
        <v>816287</v>
      </c>
      <c r="K77" s="175">
        <f t="shared" si="6"/>
        <v>897283</v>
      </c>
      <c r="L77" s="174">
        <f t="shared" si="6"/>
        <v>810583</v>
      </c>
      <c r="M77" s="175">
        <f t="shared" si="6"/>
        <v>826473</v>
      </c>
      <c r="N77" s="174">
        <f t="shared" si="6"/>
        <v>854564</v>
      </c>
      <c r="O77" s="176">
        <f t="shared" si="6"/>
        <v>721984</v>
      </c>
      <c r="P77" s="235">
        <f t="shared" si="0"/>
        <v>9741080</v>
      </c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83"/>
      <c r="B78" s="245" t="s">
        <v>94</v>
      </c>
      <c r="C78" s="222"/>
      <c r="D78" s="167">
        <f>SUM(D72+D75)</f>
        <v>707856</v>
      </c>
      <c r="E78" s="168">
        <f>SUM(E72+E75)</f>
        <v>746504</v>
      </c>
      <c r="F78" s="167">
        <f t="shared" si="5"/>
        <v>887548</v>
      </c>
      <c r="G78" s="168">
        <f t="shared" si="5"/>
        <v>792749</v>
      </c>
      <c r="H78" s="167">
        <f t="shared" si="5"/>
        <v>821694</v>
      </c>
      <c r="I78" s="225">
        <f t="shared" si="5"/>
        <v>763110</v>
      </c>
      <c r="J78" s="168">
        <f t="shared" si="6"/>
        <v>823174</v>
      </c>
      <c r="K78" s="168">
        <f t="shared" si="6"/>
        <v>884782</v>
      </c>
      <c r="L78" s="167">
        <f t="shared" si="6"/>
        <v>803815</v>
      </c>
      <c r="M78" s="168">
        <f t="shared" si="6"/>
        <v>824948</v>
      </c>
      <c r="N78" s="167">
        <f t="shared" si="6"/>
        <v>852629</v>
      </c>
      <c r="O78" s="169">
        <f t="shared" si="6"/>
        <v>762436</v>
      </c>
      <c r="P78" s="233">
        <f t="shared" si="0"/>
        <v>9671245</v>
      </c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83"/>
      <c r="B79" s="253" t="s">
        <v>95</v>
      </c>
      <c r="C79" s="254"/>
      <c r="D79" s="177">
        <f aca="true" t="shared" si="7" ref="D79:I79">SUM(D77:D78)</f>
        <v>1473329</v>
      </c>
      <c r="E79" s="178">
        <f t="shared" si="7"/>
        <v>1501950</v>
      </c>
      <c r="F79" s="177">
        <f t="shared" si="7"/>
        <v>1774921</v>
      </c>
      <c r="G79" s="178">
        <f t="shared" si="7"/>
        <v>1581472</v>
      </c>
      <c r="H79" s="177">
        <f t="shared" si="7"/>
        <v>1667597</v>
      </c>
      <c r="I79" s="228">
        <f t="shared" si="7"/>
        <v>1534098</v>
      </c>
      <c r="J79" s="168">
        <f aca="true" t="shared" si="8" ref="J79:O79">SUM(J77:J78)</f>
        <v>1639461</v>
      </c>
      <c r="K79" s="168">
        <f t="shared" si="8"/>
        <v>1782065</v>
      </c>
      <c r="L79" s="167">
        <f t="shared" si="8"/>
        <v>1614398</v>
      </c>
      <c r="M79" s="168">
        <f t="shared" si="8"/>
        <v>1651421</v>
      </c>
      <c r="N79" s="167">
        <f t="shared" si="8"/>
        <v>1707193</v>
      </c>
      <c r="O79" s="169">
        <f t="shared" si="8"/>
        <v>1484420</v>
      </c>
      <c r="P79" s="233">
        <f t="shared" si="0"/>
        <v>19412325</v>
      </c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64"/>
      <c r="R80" s="64"/>
      <c r="S80" s="64"/>
      <c r="T80" s="64"/>
      <c r="U80" s="64"/>
      <c r="V80" s="64"/>
      <c r="W80" s="64"/>
      <c r="X80" s="64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>
      <c r="A108" s="64"/>
      <c r="B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T108" s="179"/>
      <c r="U108" s="179"/>
      <c r="V108" s="179"/>
      <c r="W108" s="179"/>
      <c r="X108" s="179"/>
    </row>
    <row r="109" spans="1:27" s="33" customFormat="1" ht="63" customHeight="1">
      <c r="A109" s="25"/>
      <c r="B109" s="145"/>
      <c r="J109" s="50"/>
      <c r="K109" s="25"/>
      <c r="L109" s="25"/>
      <c r="M109" s="25"/>
      <c r="N109" s="50"/>
      <c r="O109" s="50"/>
      <c r="P109" s="25"/>
      <c r="Q109" s="25"/>
      <c r="R109" s="25"/>
      <c r="S109" s="25"/>
      <c r="T109" s="50"/>
      <c r="U109" s="50"/>
      <c r="V109" s="50"/>
      <c r="W109" s="25"/>
      <c r="X109" s="25"/>
      <c r="Y109" s="50"/>
      <c r="Z109" s="50"/>
      <c r="AA109" s="50"/>
    </row>
    <row r="110" spans="1:27" s="31" customFormat="1" ht="63" customHeight="1">
      <c r="A110" s="148"/>
      <c r="B110" s="147"/>
      <c r="J110" s="34"/>
      <c r="K110" s="148"/>
      <c r="L110" s="148"/>
      <c r="M110" s="148"/>
      <c r="N110" s="34"/>
      <c r="O110" s="34"/>
      <c r="P110" s="148"/>
      <c r="Q110" s="148"/>
      <c r="R110" s="148"/>
      <c r="S110" s="148"/>
      <c r="T110" s="34"/>
      <c r="U110" s="34"/>
      <c r="V110" s="34"/>
      <c r="W110" s="148"/>
      <c r="X110" s="148"/>
      <c r="Y110" s="34"/>
      <c r="Z110" s="34"/>
      <c r="AA110" s="34"/>
    </row>
    <row r="111" spans="1:27" s="31" customFormat="1" ht="63" customHeight="1">
      <c r="A111" s="148"/>
      <c r="B111" s="147"/>
      <c r="J111" s="34"/>
      <c r="K111" s="148"/>
      <c r="L111" s="148"/>
      <c r="M111" s="148"/>
      <c r="N111" s="34"/>
      <c r="O111" s="34"/>
      <c r="P111" s="148"/>
      <c r="Q111" s="148"/>
      <c r="R111" s="148"/>
      <c r="S111" s="148"/>
      <c r="T111" s="34"/>
      <c r="U111" s="34"/>
      <c r="V111" s="34"/>
      <c r="W111" s="148"/>
      <c r="X111" s="148"/>
      <c r="Y111" s="34"/>
      <c r="Z111" s="34"/>
      <c r="AA111" s="34"/>
    </row>
    <row r="112" spans="1:27" s="31" customFormat="1" ht="63" customHeight="1">
      <c r="A112" s="148"/>
      <c r="B112" s="147"/>
      <c r="J112" s="34"/>
      <c r="K112" s="148"/>
      <c r="L112" s="148"/>
      <c r="M112" s="148"/>
      <c r="N112" s="34"/>
      <c r="O112" s="34"/>
      <c r="P112" s="148"/>
      <c r="Q112" s="148"/>
      <c r="R112" s="148"/>
      <c r="S112" s="148"/>
      <c r="T112" s="34"/>
      <c r="U112" s="34"/>
      <c r="V112" s="34"/>
      <c r="W112" s="148"/>
      <c r="X112" s="148"/>
      <c r="Y112" s="34"/>
      <c r="Z112" s="34"/>
      <c r="AA112" s="34"/>
    </row>
    <row r="113" spans="1:27" s="31" customFormat="1" ht="63" customHeight="1">
      <c r="A113" s="148"/>
      <c r="B113" s="147"/>
      <c r="J113" s="34"/>
      <c r="K113" s="148"/>
      <c r="L113" s="148"/>
      <c r="M113" s="148"/>
      <c r="N113" s="34"/>
      <c r="O113" s="34"/>
      <c r="P113" s="148"/>
      <c r="Q113" s="148"/>
      <c r="R113" s="148"/>
      <c r="S113" s="148"/>
      <c r="T113" s="34"/>
      <c r="U113" s="34"/>
      <c r="V113" s="34"/>
      <c r="W113" s="148"/>
      <c r="X113" s="148"/>
      <c r="Y113" s="34"/>
      <c r="Z113" s="34"/>
      <c r="AA113" s="34"/>
    </row>
    <row r="114" spans="1:27" s="31" customFormat="1" ht="63" customHeight="1">
      <c r="A114" s="148"/>
      <c r="B114" s="147"/>
      <c r="J114" s="34"/>
      <c r="K114" s="148"/>
      <c r="L114" s="148"/>
      <c r="M114" s="148"/>
      <c r="N114" s="34"/>
      <c r="O114" s="34"/>
      <c r="P114" s="148"/>
      <c r="Q114" s="148"/>
      <c r="R114" s="148"/>
      <c r="S114" s="148"/>
      <c r="T114" s="34"/>
      <c r="U114" s="34"/>
      <c r="V114" s="34"/>
      <c r="W114" s="148"/>
      <c r="X114" s="148"/>
      <c r="Y114" s="34"/>
      <c r="Z114" s="34"/>
      <c r="AA114" s="34"/>
    </row>
    <row r="115" spans="1:27" s="31" customFormat="1" ht="63" customHeight="1">
      <c r="A115" s="148"/>
      <c r="B115" s="147"/>
      <c r="J115" s="34"/>
      <c r="K115" s="148"/>
      <c r="L115" s="148"/>
      <c r="M115" s="148"/>
      <c r="N115" s="34"/>
      <c r="O115" s="34"/>
      <c r="P115" s="148"/>
      <c r="Q115" s="148"/>
      <c r="R115" s="148"/>
      <c r="S115" s="148"/>
      <c r="T115" s="34"/>
      <c r="U115" s="34"/>
      <c r="V115" s="34"/>
      <c r="W115" s="148"/>
      <c r="X115" s="148"/>
      <c r="Y115" s="34"/>
      <c r="Z115" s="34"/>
      <c r="AA115" s="34"/>
    </row>
    <row r="116" spans="1:27" s="31" customFormat="1" ht="63" customHeight="1">
      <c r="A116" s="148"/>
      <c r="B116" s="147"/>
      <c r="J116" s="34"/>
      <c r="K116" s="148"/>
      <c r="L116" s="148"/>
      <c r="M116" s="148"/>
      <c r="N116" s="34"/>
      <c r="O116" s="34"/>
      <c r="P116" s="148"/>
      <c r="Q116" s="148"/>
      <c r="R116" s="148"/>
      <c r="S116" s="148"/>
      <c r="T116" s="34"/>
      <c r="U116" s="34"/>
      <c r="V116" s="34"/>
      <c r="W116" s="148"/>
      <c r="X116" s="148"/>
      <c r="Y116" s="34"/>
      <c r="Z116" s="34"/>
      <c r="AA116" s="34"/>
    </row>
    <row r="117" spans="1:27" s="31" customFormat="1" ht="63" customHeight="1">
      <c r="A117" s="148"/>
      <c r="B117" s="147"/>
      <c r="J117" s="34"/>
      <c r="K117" s="148"/>
      <c r="L117" s="148"/>
      <c r="M117" s="148"/>
      <c r="N117" s="34"/>
      <c r="O117" s="34"/>
      <c r="P117" s="148"/>
      <c r="Q117" s="148"/>
      <c r="R117" s="148"/>
      <c r="S117" s="148"/>
      <c r="T117" s="34"/>
      <c r="U117" s="34"/>
      <c r="V117" s="34"/>
      <c r="W117" s="148"/>
      <c r="X117" s="148"/>
      <c r="Y117" s="34"/>
      <c r="Z117" s="34"/>
      <c r="AA117" s="34"/>
    </row>
    <row r="118" spans="1:27" s="31" customFormat="1" ht="63" customHeight="1">
      <c r="A118" s="148"/>
      <c r="B118" s="147"/>
      <c r="J118" s="34"/>
      <c r="K118" s="148"/>
      <c r="L118" s="148"/>
      <c r="M118" s="148"/>
      <c r="N118" s="34"/>
      <c r="O118" s="34"/>
      <c r="P118" s="148"/>
      <c r="Q118" s="148"/>
      <c r="R118" s="148"/>
      <c r="S118" s="148"/>
      <c r="T118" s="34"/>
      <c r="U118" s="34"/>
      <c r="V118" s="34"/>
      <c r="W118" s="148"/>
      <c r="X118" s="148"/>
      <c r="Y118" s="34"/>
      <c r="Z118" s="34"/>
      <c r="AA118" s="34"/>
    </row>
    <row r="119" spans="1:27" ht="12">
      <c r="A119" s="64"/>
      <c r="B119" s="64"/>
      <c r="C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</row>
  </sheetData>
  <mergeCells count="32">
    <mergeCell ref="C17:D17"/>
    <mergeCell ref="C8:D8"/>
    <mergeCell ref="G29:H29"/>
    <mergeCell ref="H9:H10"/>
    <mergeCell ref="H11:H12"/>
    <mergeCell ref="C9:D9"/>
    <mergeCell ref="C10:D10"/>
    <mergeCell ref="C11:D11"/>
    <mergeCell ref="C12:D12"/>
    <mergeCell ref="E9:E10"/>
    <mergeCell ref="B77:C77"/>
    <mergeCell ref="B78:C78"/>
    <mergeCell ref="B79:C79"/>
    <mergeCell ref="B71:B73"/>
    <mergeCell ref="B74:B76"/>
    <mergeCell ref="E11:E12"/>
    <mergeCell ref="B65:C65"/>
    <mergeCell ref="D27:F27"/>
    <mergeCell ref="C13:D13"/>
    <mergeCell ref="B60:C60"/>
    <mergeCell ref="B61:C61"/>
    <mergeCell ref="B62:C62"/>
    <mergeCell ref="B63:C63"/>
    <mergeCell ref="B64:C64"/>
    <mergeCell ref="C16:D16"/>
    <mergeCell ref="H30:I30"/>
    <mergeCell ref="G9:G10"/>
    <mergeCell ref="G11:G12"/>
    <mergeCell ref="F11:F12"/>
    <mergeCell ref="I9:I10"/>
    <mergeCell ref="I11:I12"/>
    <mergeCell ref="F9:F10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3" manualBreakCount="3">
    <brk id="26" max="9" man="1"/>
    <brk id="53" max="9" man="1"/>
    <brk id="8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9"/>
  <sheetViews>
    <sheetView zoomScale="50" zoomScaleNormal="50" zoomScaleSheetLayoutView="50" workbookViewId="0" topLeftCell="A34">
      <selection activeCell="A1" sqref="A1"/>
    </sheetView>
  </sheetViews>
  <sheetFormatPr defaultColWidth="9.00390625" defaultRowHeight="12"/>
  <cols>
    <col min="1" max="1" width="4.00390625" style="63" customWidth="1"/>
    <col min="2" max="2" width="6.50390625" style="63" customWidth="1"/>
    <col min="3" max="3" width="22.875" style="63" customWidth="1"/>
    <col min="4" max="9" width="25.875" style="63" customWidth="1"/>
    <col min="10" max="20" width="8.875" style="63" customWidth="1"/>
    <col min="21" max="21" width="1.00390625" style="63" customWidth="1"/>
    <col min="22" max="22" width="7.00390625" style="63" customWidth="1"/>
    <col min="23" max="23" width="1.00390625" style="63" customWidth="1"/>
    <col min="24" max="16384" width="9.375" style="63" customWidth="1"/>
  </cols>
  <sheetData>
    <row r="1" spans="2:22" s="8" customFormat="1" ht="39.75" customHeight="1">
      <c r="B1" s="65" t="s">
        <v>127</v>
      </c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3:22" s="8" customFormat="1" ht="8.25" customHeight="1">
      <c r="C2" s="32" t="s">
        <v>128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2:22" s="67" customFormat="1" ht="30" customHeight="1">
      <c r="B3" s="68" t="s">
        <v>129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</row>
    <row r="4" spans="1:22" s="8" customFormat="1" ht="25.5" customHeight="1" thickBot="1">
      <c r="A4" s="70"/>
      <c r="D4" s="71"/>
      <c r="E4" s="71"/>
      <c r="H4" s="71"/>
      <c r="I4" s="72" t="s">
        <v>73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66"/>
    </row>
    <row r="5" spans="3:22" s="14" customFormat="1" ht="33.75" customHeight="1" thickBot="1">
      <c r="C5" s="247" t="s">
        <v>130</v>
      </c>
      <c r="D5" s="248"/>
      <c r="E5" s="76" t="s">
        <v>131</v>
      </c>
      <c r="F5" s="75" t="s">
        <v>132</v>
      </c>
      <c r="G5" s="76" t="s">
        <v>133</v>
      </c>
      <c r="H5" s="77" t="s">
        <v>134</v>
      </c>
      <c r="I5" s="77" t="s">
        <v>135</v>
      </c>
      <c r="J5" s="15"/>
      <c r="K5" s="15"/>
      <c r="L5" s="17"/>
      <c r="M5" s="15"/>
      <c r="N5" s="15"/>
      <c r="O5" s="15"/>
      <c r="P5" s="21"/>
      <c r="Q5" s="15"/>
      <c r="R5" s="15"/>
      <c r="S5" s="15"/>
      <c r="T5" s="15"/>
      <c r="U5" s="15"/>
      <c r="V5" s="15"/>
    </row>
    <row r="6" spans="3:22" s="14" customFormat="1" ht="30.75" customHeight="1">
      <c r="C6" s="275" t="s">
        <v>136</v>
      </c>
      <c r="D6" s="276"/>
      <c r="E6" s="80">
        <v>18559</v>
      </c>
      <c r="F6" s="79">
        <v>18461</v>
      </c>
      <c r="G6" s="80">
        <v>20199</v>
      </c>
      <c r="H6" s="81">
        <v>23365</v>
      </c>
      <c r="I6" s="81">
        <v>25355</v>
      </c>
      <c r="J6" s="15"/>
      <c r="K6" s="15"/>
      <c r="L6" s="17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3:22" s="14" customFormat="1" ht="30.75" customHeight="1">
      <c r="C7" s="277" t="s">
        <v>137</v>
      </c>
      <c r="D7" s="278"/>
      <c r="E7" s="85">
        <v>112900</v>
      </c>
      <c r="F7" s="84">
        <v>95292</v>
      </c>
      <c r="G7" s="85">
        <v>75304</v>
      </c>
      <c r="H7" s="86">
        <v>76100</v>
      </c>
      <c r="I7" s="86">
        <v>65618</v>
      </c>
      <c r="J7" s="15"/>
      <c r="K7" s="15"/>
      <c r="L7" s="17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3:22" s="14" customFormat="1" ht="30.75" customHeight="1">
      <c r="C8" s="277" t="s">
        <v>138</v>
      </c>
      <c r="D8" s="278"/>
      <c r="E8" s="85">
        <v>3082</v>
      </c>
      <c r="F8" s="84">
        <v>7358</v>
      </c>
      <c r="G8" s="85">
        <v>4277</v>
      </c>
      <c r="H8" s="86">
        <v>4966</v>
      </c>
      <c r="I8" s="88">
        <v>6403</v>
      </c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3:22" s="14" customFormat="1" ht="30.75" customHeight="1">
      <c r="C9" s="277" t="s">
        <v>80</v>
      </c>
      <c r="D9" s="278"/>
      <c r="E9" s="85">
        <v>2</v>
      </c>
      <c r="F9" s="84">
        <v>1</v>
      </c>
      <c r="G9" s="210" t="s">
        <v>139</v>
      </c>
      <c r="H9" s="90">
        <v>172</v>
      </c>
      <c r="I9" s="91">
        <v>143</v>
      </c>
      <c r="J9" s="15"/>
      <c r="K9" s="15"/>
      <c r="L9" s="17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3:22" s="14" customFormat="1" ht="30.75" customHeight="1">
      <c r="C10" s="277" t="s">
        <v>140</v>
      </c>
      <c r="D10" s="278"/>
      <c r="E10" s="85">
        <v>390</v>
      </c>
      <c r="F10" s="84">
        <v>462</v>
      </c>
      <c r="G10" s="85">
        <v>434</v>
      </c>
      <c r="H10" s="86">
        <v>486</v>
      </c>
      <c r="I10" s="88">
        <v>596</v>
      </c>
      <c r="J10" s="15"/>
      <c r="K10" s="15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3:22" s="14" customFormat="1" ht="30.75" customHeight="1">
      <c r="C11" s="277" t="s">
        <v>141</v>
      </c>
      <c r="D11" s="278"/>
      <c r="E11" s="85">
        <v>1743</v>
      </c>
      <c r="F11" s="84">
        <v>1058</v>
      </c>
      <c r="G11" s="85">
        <v>1243</v>
      </c>
      <c r="H11" s="86">
        <v>1551</v>
      </c>
      <c r="I11" s="86">
        <v>1669</v>
      </c>
      <c r="J11" s="15"/>
      <c r="K11" s="15"/>
      <c r="L11" s="17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3:22" s="14" customFormat="1" ht="30.75" customHeight="1">
      <c r="C12" s="277" t="s">
        <v>142</v>
      </c>
      <c r="D12" s="278"/>
      <c r="E12" s="85">
        <v>165505</v>
      </c>
      <c r="F12" s="84">
        <v>90907</v>
      </c>
      <c r="G12" s="85">
        <v>139605</v>
      </c>
      <c r="H12" s="86">
        <v>166028</v>
      </c>
      <c r="I12" s="86">
        <v>178815</v>
      </c>
      <c r="J12" s="15"/>
      <c r="K12" s="15"/>
      <c r="L12" s="17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3:22" s="14" customFormat="1" ht="30.75" customHeight="1">
      <c r="C13" s="277" t="s">
        <v>143</v>
      </c>
      <c r="D13" s="278"/>
      <c r="E13" s="85">
        <v>436</v>
      </c>
      <c r="F13" s="84">
        <v>698</v>
      </c>
      <c r="G13" s="85">
        <v>507</v>
      </c>
      <c r="H13" s="86">
        <v>538</v>
      </c>
      <c r="I13" s="86">
        <v>773</v>
      </c>
      <c r="J13" s="15"/>
      <c r="K13" s="15"/>
      <c r="L13" s="17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3:22" s="14" customFormat="1" ht="30.75" customHeight="1">
      <c r="C14" s="277" t="s">
        <v>144</v>
      </c>
      <c r="D14" s="278"/>
      <c r="E14" s="85">
        <v>10252</v>
      </c>
      <c r="F14" s="84">
        <v>10038</v>
      </c>
      <c r="G14" s="85">
        <v>11121</v>
      </c>
      <c r="H14" s="86">
        <v>12979</v>
      </c>
      <c r="I14" s="86">
        <v>14251</v>
      </c>
      <c r="J14" s="15"/>
      <c r="K14" s="15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3:22" s="14" customFormat="1" ht="30.75" customHeight="1">
      <c r="C15" s="277" t="s">
        <v>145</v>
      </c>
      <c r="D15" s="278"/>
      <c r="E15" s="85">
        <v>2198</v>
      </c>
      <c r="F15" s="84">
        <v>2167</v>
      </c>
      <c r="G15" s="85">
        <v>2491</v>
      </c>
      <c r="H15" s="86">
        <v>3180</v>
      </c>
      <c r="I15" s="86">
        <v>3019</v>
      </c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</row>
    <row r="16" spans="3:22" s="14" customFormat="1" ht="30.75" customHeight="1">
      <c r="C16" s="277" t="s">
        <v>146</v>
      </c>
      <c r="D16" s="278"/>
      <c r="E16" s="85">
        <v>201</v>
      </c>
      <c r="F16" s="84">
        <v>231</v>
      </c>
      <c r="G16" s="85">
        <v>314</v>
      </c>
      <c r="H16" s="86">
        <v>336</v>
      </c>
      <c r="I16" s="86">
        <v>394</v>
      </c>
      <c r="J16" s="15"/>
      <c r="K16" s="15"/>
      <c r="L16" s="17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3:22" s="14" customFormat="1" ht="30.75" customHeight="1" thickBot="1">
      <c r="C17" s="288" t="s">
        <v>147</v>
      </c>
      <c r="D17" s="289"/>
      <c r="E17" s="96">
        <v>5367</v>
      </c>
      <c r="F17" s="95">
        <v>5067</v>
      </c>
      <c r="G17" s="96">
        <v>5874</v>
      </c>
      <c r="H17" s="97">
        <v>7100</v>
      </c>
      <c r="I17" s="97">
        <v>6571</v>
      </c>
      <c r="J17" s="15"/>
      <c r="K17" s="15"/>
      <c r="L17" s="17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3:22" s="14" customFormat="1" ht="30.75" customHeight="1" thickBot="1" thickTop="1">
      <c r="C18" s="271" t="s">
        <v>81</v>
      </c>
      <c r="D18" s="272"/>
      <c r="E18" s="107">
        <f>SUM(E6:E17)</f>
        <v>320635</v>
      </c>
      <c r="F18" s="107">
        <f>SUM(F6:F17)</f>
        <v>231740</v>
      </c>
      <c r="G18" s="116">
        <f>SUM(G6:G17)</f>
        <v>261369</v>
      </c>
      <c r="H18" s="108">
        <f>SUM(H6:H17)</f>
        <v>296801</v>
      </c>
      <c r="I18" s="108">
        <f>SUM(I6:I17)</f>
        <v>303607</v>
      </c>
      <c r="J18" s="15"/>
      <c r="K18" s="15"/>
      <c r="L18" s="17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3:22" s="14" customFormat="1" ht="30.75" customHeight="1" thickTop="1">
      <c r="C19" s="98" t="s">
        <v>8</v>
      </c>
      <c r="D19" s="83"/>
      <c r="E19" s="100">
        <v>131</v>
      </c>
      <c r="F19" s="99">
        <v>142</v>
      </c>
      <c r="G19" s="100">
        <v>175</v>
      </c>
      <c r="H19" s="101">
        <v>94</v>
      </c>
      <c r="I19" s="101">
        <v>106</v>
      </c>
      <c r="J19" s="15"/>
      <c r="K19" s="15"/>
      <c r="L19" s="17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3:22" s="14" customFormat="1" ht="30.75" customHeight="1">
      <c r="C20" s="82" t="s">
        <v>9</v>
      </c>
      <c r="D20" s="87"/>
      <c r="E20" s="85">
        <v>752</v>
      </c>
      <c r="F20" s="84">
        <v>747</v>
      </c>
      <c r="G20" s="85">
        <v>695</v>
      </c>
      <c r="H20" s="86">
        <v>663</v>
      </c>
      <c r="I20" s="86">
        <v>654</v>
      </c>
      <c r="J20" s="15"/>
      <c r="K20" s="15"/>
      <c r="L20" s="17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3:22" s="14" customFormat="1" ht="30.75" customHeight="1">
      <c r="C21" s="82" t="s">
        <v>10</v>
      </c>
      <c r="D21" s="83"/>
      <c r="E21" s="85">
        <v>823</v>
      </c>
      <c r="F21" s="84">
        <v>988</v>
      </c>
      <c r="G21" s="85">
        <v>906</v>
      </c>
      <c r="H21" s="86">
        <v>825</v>
      </c>
      <c r="I21" s="86">
        <v>795</v>
      </c>
      <c r="J21" s="15"/>
      <c r="K21" s="15"/>
      <c r="L21" s="17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3:22" s="14" customFormat="1" ht="30.75" customHeight="1">
      <c r="C22" s="82" t="s">
        <v>11</v>
      </c>
      <c r="D22" s="87"/>
      <c r="E22" s="85">
        <v>313</v>
      </c>
      <c r="F22" s="84">
        <v>283</v>
      </c>
      <c r="G22" s="85">
        <v>319</v>
      </c>
      <c r="H22" s="86">
        <v>247</v>
      </c>
      <c r="I22" s="86">
        <v>288</v>
      </c>
      <c r="J22" s="15"/>
      <c r="K22" s="15"/>
      <c r="L22" s="17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3:22" s="14" customFormat="1" ht="30.75" customHeight="1">
      <c r="C23" s="82" t="s">
        <v>12</v>
      </c>
      <c r="D23" s="83"/>
      <c r="E23" s="102">
        <v>327</v>
      </c>
      <c r="F23" s="92">
        <v>414</v>
      </c>
      <c r="G23" s="102">
        <v>380</v>
      </c>
      <c r="H23" s="103">
        <v>300</v>
      </c>
      <c r="I23" s="103">
        <v>351</v>
      </c>
      <c r="J23" s="15"/>
      <c r="K23" s="15"/>
      <c r="L23" s="17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3:22" s="14" customFormat="1" ht="30.75" customHeight="1">
      <c r="C24" s="82" t="s">
        <v>13</v>
      </c>
      <c r="D24" s="87"/>
      <c r="E24" s="102">
        <v>351</v>
      </c>
      <c r="F24" s="92">
        <v>359</v>
      </c>
      <c r="G24" s="102">
        <v>279</v>
      </c>
      <c r="H24" s="103">
        <v>157</v>
      </c>
      <c r="I24" s="103">
        <v>172</v>
      </c>
      <c r="J24" s="15"/>
      <c r="K24" s="15"/>
      <c r="L24" s="17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3:22" s="14" customFormat="1" ht="30.75" customHeight="1">
      <c r="C25" s="82" t="s">
        <v>14</v>
      </c>
      <c r="D25" s="83"/>
      <c r="E25" s="102">
        <v>86</v>
      </c>
      <c r="F25" s="92">
        <v>90</v>
      </c>
      <c r="G25" s="102">
        <v>85</v>
      </c>
      <c r="H25" s="103">
        <v>89</v>
      </c>
      <c r="I25" s="103">
        <v>71</v>
      </c>
      <c r="J25" s="15"/>
      <c r="K25" s="15"/>
      <c r="L25" s="17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3:22" s="14" customFormat="1" ht="30.75" customHeight="1">
      <c r="C26" s="82" t="s">
        <v>15</v>
      </c>
      <c r="D26" s="87"/>
      <c r="E26" s="102">
        <v>150</v>
      </c>
      <c r="F26" s="92">
        <v>137</v>
      </c>
      <c r="G26" s="102">
        <v>162</v>
      </c>
      <c r="H26" s="103">
        <v>143</v>
      </c>
      <c r="I26" s="103">
        <v>172</v>
      </c>
      <c r="J26" s="15"/>
      <c r="K26" s="15"/>
      <c r="L26" s="17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3:22" s="14" customFormat="1" ht="30.75" customHeight="1">
      <c r="C27" s="82" t="s">
        <v>16</v>
      </c>
      <c r="D27" s="83"/>
      <c r="E27" s="102">
        <v>192</v>
      </c>
      <c r="F27" s="92">
        <v>166</v>
      </c>
      <c r="G27" s="102">
        <v>129</v>
      </c>
      <c r="H27" s="103">
        <v>127</v>
      </c>
      <c r="I27" s="103">
        <v>126</v>
      </c>
      <c r="J27" s="15"/>
      <c r="K27" s="15"/>
      <c r="L27" s="17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3:22" s="14" customFormat="1" ht="30.75" customHeight="1">
      <c r="C28" s="82" t="s">
        <v>17</v>
      </c>
      <c r="D28" s="87"/>
      <c r="E28" s="102">
        <v>435</v>
      </c>
      <c r="F28" s="92">
        <v>261</v>
      </c>
      <c r="G28" s="102">
        <v>154</v>
      </c>
      <c r="H28" s="103">
        <v>417</v>
      </c>
      <c r="I28" s="103">
        <v>596</v>
      </c>
      <c r="J28" s="15"/>
      <c r="K28" s="15"/>
      <c r="L28" s="17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3:22" s="14" customFormat="1" ht="30.75" customHeight="1">
      <c r="C29" s="82" t="s">
        <v>18</v>
      </c>
      <c r="D29" s="83"/>
      <c r="E29" s="102">
        <v>3872</v>
      </c>
      <c r="F29" s="92">
        <v>5051</v>
      </c>
      <c r="G29" s="102">
        <v>4160</v>
      </c>
      <c r="H29" s="103">
        <v>3888</v>
      </c>
      <c r="I29" s="103">
        <v>3900</v>
      </c>
      <c r="J29" s="15"/>
      <c r="K29" s="15"/>
      <c r="L29" s="17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3:22" s="14" customFormat="1" ht="30.75" customHeight="1">
      <c r="C30" s="82" t="s">
        <v>19</v>
      </c>
      <c r="D30" s="87"/>
      <c r="E30" s="102">
        <v>24457</v>
      </c>
      <c r="F30" s="92">
        <v>38431</v>
      </c>
      <c r="G30" s="102">
        <v>20284</v>
      </c>
      <c r="H30" s="103">
        <v>17086</v>
      </c>
      <c r="I30" s="103">
        <v>13566</v>
      </c>
      <c r="J30" s="15"/>
      <c r="K30" s="15"/>
      <c r="L30" s="17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3:22" s="14" customFormat="1" ht="30.75" customHeight="1" thickBot="1">
      <c r="C31" s="93" t="s">
        <v>20</v>
      </c>
      <c r="D31" s="83"/>
      <c r="E31" s="104">
        <v>1390</v>
      </c>
      <c r="F31" s="105">
        <v>2245</v>
      </c>
      <c r="G31" s="104">
        <v>1816</v>
      </c>
      <c r="H31" s="106">
        <v>1817</v>
      </c>
      <c r="I31" s="106">
        <v>2156</v>
      </c>
      <c r="J31" s="15"/>
      <c r="K31" s="15"/>
      <c r="L31" s="17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3:22" s="14" customFormat="1" ht="30.75" customHeight="1" thickBot="1" thickTop="1">
      <c r="C32" s="271" t="s">
        <v>82</v>
      </c>
      <c r="D32" s="272"/>
      <c r="E32" s="107">
        <f>SUM(E19:E31)</f>
        <v>33279</v>
      </c>
      <c r="F32" s="107">
        <f>SUM(F19:F31)</f>
        <v>49314</v>
      </c>
      <c r="G32" s="116">
        <f>SUM(G19:G31)</f>
        <v>29544</v>
      </c>
      <c r="H32" s="108">
        <f>SUM(H19:H31)</f>
        <v>25853</v>
      </c>
      <c r="I32" s="108">
        <f>SUM(I19:I31)</f>
        <v>22953</v>
      </c>
      <c r="J32" s="15"/>
      <c r="K32" s="15"/>
      <c r="L32" s="17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3:22" s="14" customFormat="1" ht="30.75" customHeight="1" thickBot="1" thickTop="1">
      <c r="C33" s="271" t="s">
        <v>148</v>
      </c>
      <c r="D33" s="272"/>
      <c r="E33" s="109">
        <v>362</v>
      </c>
      <c r="F33" s="109">
        <v>320</v>
      </c>
      <c r="G33" s="211">
        <v>308</v>
      </c>
      <c r="H33" s="110">
        <v>387</v>
      </c>
      <c r="I33" s="110">
        <v>419</v>
      </c>
      <c r="J33" s="15"/>
      <c r="K33" s="15"/>
      <c r="L33" s="17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s="14" customFormat="1" ht="30.75" customHeight="1" thickTop="1">
      <c r="C34" s="78" t="s">
        <v>21</v>
      </c>
      <c r="D34" s="111"/>
      <c r="E34" s="100">
        <v>3358</v>
      </c>
      <c r="F34" s="99">
        <v>4081</v>
      </c>
      <c r="G34" s="100">
        <v>3320</v>
      </c>
      <c r="H34" s="101">
        <v>3120</v>
      </c>
      <c r="I34" s="101">
        <v>3215</v>
      </c>
      <c r="J34" s="15"/>
      <c r="K34" s="15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s="14" customFormat="1" ht="30.75" customHeight="1">
      <c r="C35" s="82" t="s">
        <v>22</v>
      </c>
      <c r="D35" s="87"/>
      <c r="E35" s="85">
        <v>104</v>
      </c>
      <c r="F35" s="84">
        <v>133</v>
      </c>
      <c r="G35" s="85">
        <v>116</v>
      </c>
      <c r="H35" s="86">
        <v>80</v>
      </c>
      <c r="I35" s="86">
        <v>97</v>
      </c>
      <c r="J35" s="15"/>
      <c r="K35" s="15"/>
      <c r="L35" s="17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s="14" customFormat="1" ht="30.75" customHeight="1">
      <c r="C36" s="82" t="s">
        <v>23</v>
      </c>
      <c r="D36" s="83"/>
      <c r="E36" s="85">
        <v>14695</v>
      </c>
      <c r="F36" s="84">
        <v>14685</v>
      </c>
      <c r="G36" s="85">
        <v>15470</v>
      </c>
      <c r="H36" s="86">
        <v>9432</v>
      </c>
      <c r="I36" s="86">
        <v>8814</v>
      </c>
      <c r="J36" s="15"/>
      <c r="K36" s="15"/>
      <c r="L36" s="17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s="14" customFormat="1" ht="30.75" customHeight="1" thickBot="1">
      <c r="C37" s="93" t="s">
        <v>24</v>
      </c>
      <c r="D37" s="94"/>
      <c r="E37" s="96">
        <v>84</v>
      </c>
      <c r="F37" s="95">
        <v>92</v>
      </c>
      <c r="G37" s="96">
        <v>79</v>
      </c>
      <c r="H37" s="97">
        <v>94</v>
      </c>
      <c r="I37" s="97">
        <v>125</v>
      </c>
      <c r="J37" s="15"/>
      <c r="K37" s="15"/>
      <c r="L37" s="17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s="14" customFormat="1" ht="30.75" customHeight="1" thickBot="1" thickTop="1">
      <c r="C38" s="271" t="s">
        <v>83</v>
      </c>
      <c r="D38" s="272"/>
      <c r="E38" s="107">
        <f>SUM(E34:E37)</f>
        <v>18241</v>
      </c>
      <c r="F38" s="107">
        <f>SUM(F34:F37)</f>
        <v>18991</v>
      </c>
      <c r="G38" s="116">
        <f>SUM(G34:G37)</f>
        <v>18985</v>
      </c>
      <c r="H38" s="108">
        <f>SUM(H34:H37)</f>
        <v>12726</v>
      </c>
      <c r="I38" s="108">
        <f>SUM(I34:I37)</f>
        <v>12251</v>
      </c>
      <c r="J38" s="15"/>
      <c r="K38" s="15"/>
      <c r="L38" s="17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s="14" customFormat="1" ht="30.75" customHeight="1" thickTop="1">
      <c r="C39" s="98" t="s">
        <v>149</v>
      </c>
      <c r="D39" s="83"/>
      <c r="E39" s="100">
        <v>53</v>
      </c>
      <c r="F39" s="99">
        <v>52</v>
      </c>
      <c r="G39" s="100">
        <v>46</v>
      </c>
      <c r="H39" s="101">
        <v>40</v>
      </c>
      <c r="I39" s="101">
        <v>35</v>
      </c>
      <c r="J39" s="15"/>
      <c r="K39" s="15"/>
      <c r="L39" s="17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s="14" customFormat="1" ht="30.75" customHeight="1">
      <c r="C40" s="82" t="s">
        <v>25</v>
      </c>
      <c r="D40" s="87"/>
      <c r="E40" s="85">
        <v>269</v>
      </c>
      <c r="F40" s="84">
        <v>196</v>
      </c>
      <c r="G40" s="85">
        <v>82</v>
      </c>
      <c r="H40" s="86">
        <v>94</v>
      </c>
      <c r="I40" s="86">
        <v>92</v>
      </c>
      <c r="J40" s="15"/>
      <c r="K40" s="15"/>
      <c r="L40" s="17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s="14" customFormat="1" ht="30.75" customHeight="1">
      <c r="C41" s="82" t="s">
        <v>26</v>
      </c>
      <c r="D41" s="83"/>
      <c r="E41" s="85">
        <v>22</v>
      </c>
      <c r="F41" s="84">
        <v>22</v>
      </c>
      <c r="G41" s="85">
        <v>74</v>
      </c>
      <c r="H41" s="86">
        <v>42</v>
      </c>
      <c r="I41" s="86">
        <v>36</v>
      </c>
      <c r="J41" s="15"/>
      <c r="K41" s="15"/>
      <c r="L41" s="17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s="14" customFormat="1" ht="30.75" customHeight="1">
      <c r="C42" s="82" t="s">
        <v>27</v>
      </c>
      <c r="D42" s="87"/>
      <c r="E42" s="85">
        <v>80</v>
      </c>
      <c r="F42" s="84">
        <v>74</v>
      </c>
      <c r="G42" s="85">
        <v>81</v>
      </c>
      <c r="H42" s="86">
        <v>70</v>
      </c>
      <c r="I42" s="86">
        <v>43</v>
      </c>
      <c r="J42" s="15"/>
      <c r="K42" s="15"/>
      <c r="L42" s="17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s="14" customFormat="1" ht="30.75" customHeight="1" thickBot="1">
      <c r="C43" s="93" t="s">
        <v>28</v>
      </c>
      <c r="D43" s="83"/>
      <c r="E43" s="96">
        <v>49</v>
      </c>
      <c r="F43" s="95">
        <v>50</v>
      </c>
      <c r="G43" s="96">
        <v>50</v>
      </c>
      <c r="H43" s="97">
        <v>49</v>
      </c>
      <c r="I43" s="97">
        <v>63</v>
      </c>
      <c r="J43" s="15"/>
      <c r="K43" s="15"/>
      <c r="L43" s="17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s="14" customFormat="1" ht="30.75" customHeight="1" thickBot="1" thickTop="1">
      <c r="C44" s="271" t="s">
        <v>84</v>
      </c>
      <c r="D44" s="272"/>
      <c r="E44" s="107">
        <f>SUM(E39:E43)</f>
        <v>473</v>
      </c>
      <c r="F44" s="107">
        <f>SUM(F39:F43)</f>
        <v>394</v>
      </c>
      <c r="G44" s="116">
        <f>SUM(G39:G43)</f>
        <v>333</v>
      </c>
      <c r="H44" s="108">
        <f>SUM(H39:H43)</f>
        <v>295</v>
      </c>
      <c r="I44" s="220">
        <f>SUM(I39:I43)</f>
        <v>269</v>
      </c>
      <c r="J44" s="15"/>
      <c r="K44" s="15"/>
      <c r="L44" s="17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s="14" customFormat="1" ht="30.75" customHeight="1" thickTop="1">
      <c r="C45" s="98" t="s">
        <v>29</v>
      </c>
      <c r="D45" s="219"/>
      <c r="E45" s="100">
        <v>2401</v>
      </c>
      <c r="F45" s="99">
        <v>2600</v>
      </c>
      <c r="G45" s="100">
        <v>1888</v>
      </c>
      <c r="H45" s="101">
        <v>2086</v>
      </c>
      <c r="I45" s="101">
        <v>2447</v>
      </c>
      <c r="J45" s="15"/>
      <c r="K45" s="15"/>
      <c r="L45" s="17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3:22" s="14" customFormat="1" ht="30.75" customHeight="1">
      <c r="C46" s="82" t="s">
        <v>30</v>
      </c>
      <c r="D46" s="112"/>
      <c r="E46" s="85">
        <v>1319</v>
      </c>
      <c r="F46" s="84">
        <v>1197</v>
      </c>
      <c r="G46" s="85">
        <v>645</v>
      </c>
      <c r="H46" s="86">
        <v>841</v>
      </c>
      <c r="I46" s="86">
        <v>1021</v>
      </c>
      <c r="J46" s="15"/>
      <c r="K46" s="15"/>
      <c r="L46" s="17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3:22" s="14" customFormat="1" ht="30.75" customHeight="1" thickBot="1">
      <c r="C47" s="93" t="s">
        <v>31</v>
      </c>
      <c r="D47" s="113"/>
      <c r="E47" s="96">
        <v>176</v>
      </c>
      <c r="F47" s="95">
        <v>120</v>
      </c>
      <c r="G47" s="96">
        <v>107</v>
      </c>
      <c r="H47" s="97">
        <v>107</v>
      </c>
      <c r="I47" s="97">
        <v>151</v>
      </c>
      <c r="J47" s="15"/>
      <c r="K47" s="15"/>
      <c r="L47" s="17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3:22" s="14" customFormat="1" ht="30.75" customHeight="1" thickBot="1" thickTop="1">
      <c r="C48" s="273" t="s">
        <v>85</v>
      </c>
      <c r="D48" s="274"/>
      <c r="E48" s="107">
        <f>SUM(E45:E47)</f>
        <v>3896</v>
      </c>
      <c r="F48" s="107">
        <f>SUM(F45:F47)</f>
        <v>3917</v>
      </c>
      <c r="G48" s="212">
        <f>SUM(G45:G47)</f>
        <v>2640</v>
      </c>
      <c r="H48" s="114">
        <f>SUM(H45:H47)</f>
        <v>3034</v>
      </c>
      <c r="I48" s="115">
        <f>SUM(I45:I47)</f>
        <v>3619</v>
      </c>
      <c r="J48" s="15"/>
      <c r="K48" s="15"/>
      <c r="L48" s="17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3:22" s="14" customFormat="1" ht="30.75" customHeight="1" thickBot="1" thickTop="1">
      <c r="C49" s="271" t="s">
        <v>150</v>
      </c>
      <c r="D49" s="272"/>
      <c r="E49" s="116">
        <v>140</v>
      </c>
      <c r="F49" s="107">
        <v>245</v>
      </c>
      <c r="G49" s="116">
        <v>56</v>
      </c>
      <c r="H49" s="108">
        <v>25</v>
      </c>
      <c r="I49" s="108">
        <v>23</v>
      </c>
      <c r="J49" s="15"/>
      <c r="K49" s="15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3:22" s="14" customFormat="1" ht="30.75" customHeight="1" thickBot="1" thickTop="1">
      <c r="C50" s="283" t="s">
        <v>151</v>
      </c>
      <c r="D50" s="284"/>
      <c r="E50" s="117">
        <f>SUM(E49,E48,E44,E38,E33,E32,E18)</f>
        <v>377026</v>
      </c>
      <c r="F50" s="117">
        <f>SUM(F49,F48,F44,F38,F33,F32,F18)</f>
        <v>304921</v>
      </c>
      <c r="G50" s="213">
        <f>SUM(G49,G48,G44,G38,G33,G32,G18)</f>
        <v>313235</v>
      </c>
      <c r="H50" s="118">
        <f>SUM(H49,H48,H44,H38,H33,H32,H18)</f>
        <v>339121</v>
      </c>
      <c r="I50" s="119">
        <f>SUM(I49,I48,I44,I38,I33,I32,I18)</f>
        <v>343141</v>
      </c>
      <c r="J50" s="15"/>
      <c r="K50" s="15"/>
      <c r="L50" s="17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5:22" ht="12">
      <c r="E51" s="120"/>
      <c r="F51" s="120"/>
      <c r="G51" s="120"/>
      <c r="H51" s="120"/>
      <c r="I51" s="120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5:22" ht="15.75" customHeight="1">
      <c r="E52" s="120"/>
      <c r="F52" s="120"/>
      <c r="G52" s="120"/>
      <c r="H52" s="120"/>
      <c r="I52" s="120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2:22" s="121" customFormat="1" ht="39.75" customHeight="1">
      <c r="B53" s="68" t="s">
        <v>152</v>
      </c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</row>
    <row r="54" spans="2:21" s="33" customFormat="1" ht="30.75" customHeight="1" thickBot="1">
      <c r="B54" s="123"/>
      <c r="C54" s="123"/>
      <c r="D54" s="25"/>
      <c r="E54" s="124"/>
      <c r="F54" s="124"/>
      <c r="G54" s="124"/>
      <c r="H54" s="124"/>
      <c r="I54" s="72" t="s">
        <v>73</v>
      </c>
      <c r="J54" s="25"/>
      <c r="K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3:22" s="14" customFormat="1" ht="60" customHeight="1" thickBot="1">
      <c r="C55" s="253" t="s">
        <v>153</v>
      </c>
      <c r="D55" s="281"/>
      <c r="E55" s="126" t="s">
        <v>131</v>
      </c>
      <c r="F55" s="125" t="s">
        <v>132</v>
      </c>
      <c r="G55" s="126" t="s">
        <v>133</v>
      </c>
      <c r="H55" s="127" t="s">
        <v>134</v>
      </c>
      <c r="I55" s="127" t="s">
        <v>135</v>
      </c>
      <c r="J55" s="15"/>
      <c r="K55" s="15"/>
      <c r="L55" s="17"/>
      <c r="M55" s="15"/>
      <c r="N55" s="15"/>
      <c r="O55" s="15"/>
      <c r="P55" s="21"/>
      <c r="Q55" s="15"/>
      <c r="R55" s="15"/>
      <c r="S55" s="15"/>
      <c r="T55" s="15"/>
      <c r="U55" s="15"/>
      <c r="V55" s="15"/>
    </row>
    <row r="56" spans="3:22" s="14" customFormat="1" ht="60" customHeight="1">
      <c r="C56" s="249" t="s">
        <v>154</v>
      </c>
      <c r="D56" s="285"/>
      <c r="E56" s="128">
        <v>341319</v>
      </c>
      <c r="F56" s="129">
        <v>286887</v>
      </c>
      <c r="G56" s="128">
        <v>272478</v>
      </c>
      <c r="H56" s="130">
        <v>278189</v>
      </c>
      <c r="I56" s="131">
        <v>265389</v>
      </c>
      <c r="J56" s="15"/>
      <c r="K56" s="15"/>
      <c r="L56" s="17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3:22" s="14" customFormat="1" ht="60" customHeight="1">
      <c r="C57" s="251" t="s">
        <v>155</v>
      </c>
      <c r="D57" s="279"/>
      <c r="E57" s="132">
        <v>103</v>
      </c>
      <c r="F57" s="133">
        <v>1</v>
      </c>
      <c r="G57" s="137" t="s">
        <v>41</v>
      </c>
      <c r="H57" s="136">
        <v>6</v>
      </c>
      <c r="I57" s="215">
        <v>158</v>
      </c>
      <c r="J57" s="15"/>
      <c r="K57" s="15"/>
      <c r="L57" s="17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3:22" s="14" customFormat="1" ht="60" customHeight="1">
      <c r="C58" s="280" t="s">
        <v>156</v>
      </c>
      <c r="D58" s="279"/>
      <c r="E58" s="132">
        <v>35158</v>
      </c>
      <c r="F58" s="133">
        <v>17870</v>
      </c>
      <c r="G58" s="132">
        <v>40636</v>
      </c>
      <c r="H58" s="136">
        <v>60884</v>
      </c>
      <c r="I58" s="135">
        <v>77191</v>
      </c>
      <c r="J58" s="15"/>
      <c r="K58" s="15"/>
      <c r="L58" s="17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3:22" s="14" customFormat="1" ht="60" customHeight="1">
      <c r="C59" s="251" t="s">
        <v>157</v>
      </c>
      <c r="D59" s="279"/>
      <c r="E59" s="137" t="s">
        <v>41</v>
      </c>
      <c r="F59" s="138" t="s">
        <v>41</v>
      </c>
      <c r="G59" s="137" t="s">
        <v>41</v>
      </c>
      <c r="H59" s="136">
        <v>1</v>
      </c>
      <c r="I59" s="215" t="s">
        <v>139</v>
      </c>
      <c r="J59" s="15"/>
      <c r="K59" s="15"/>
      <c r="L59" s="17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3:22" s="14" customFormat="1" ht="60" customHeight="1">
      <c r="C60" s="251" t="s">
        <v>158</v>
      </c>
      <c r="D60" s="279"/>
      <c r="E60" s="132">
        <v>24</v>
      </c>
      <c r="F60" s="133">
        <v>24</v>
      </c>
      <c r="G60" s="132">
        <v>32</v>
      </c>
      <c r="H60" s="136">
        <v>14</v>
      </c>
      <c r="I60" s="135">
        <v>61</v>
      </c>
      <c r="J60" s="15"/>
      <c r="K60" s="15"/>
      <c r="L60" s="17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3:22" s="14" customFormat="1" ht="60" customHeight="1">
      <c r="C61" s="251" t="s">
        <v>159</v>
      </c>
      <c r="D61" s="279"/>
      <c r="E61" s="132">
        <v>69</v>
      </c>
      <c r="F61" s="133">
        <v>13</v>
      </c>
      <c r="G61" s="132">
        <v>9</v>
      </c>
      <c r="H61" s="136">
        <v>6</v>
      </c>
      <c r="I61" s="135">
        <v>311</v>
      </c>
      <c r="J61" s="15"/>
      <c r="K61" s="15"/>
      <c r="L61" s="17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3:22" s="14" customFormat="1" ht="60" customHeight="1">
      <c r="C62" s="251" t="s">
        <v>45</v>
      </c>
      <c r="D62" s="279"/>
      <c r="E62" s="132">
        <v>31</v>
      </c>
      <c r="F62" s="133">
        <v>94</v>
      </c>
      <c r="G62" s="137" t="s">
        <v>41</v>
      </c>
      <c r="H62" s="134" t="s">
        <v>41</v>
      </c>
      <c r="I62" s="134" t="s">
        <v>41</v>
      </c>
      <c r="J62" s="15"/>
      <c r="K62" s="15"/>
      <c r="L62" s="17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3:22" s="14" customFormat="1" ht="60" customHeight="1">
      <c r="C63" s="251" t="s">
        <v>160</v>
      </c>
      <c r="D63" s="279"/>
      <c r="E63" s="132">
        <v>44</v>
      </c>
      <c r="F63" s="133">
        <v>17</v>
      </c>
      <c r="G63" s="132">
        <v>65</v>
      </c>
      <c r="H63" s="136">
        <v>9</v>
      </c>
      <c r="I63" s="135">
        <v>19</v>
      </c>
      <c r="J63" s="15"/>
      <c r="K63" s="15"/>
      <c r="L63" s="17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3:22" s="14" customFormat="1" ht="60" customHeight="1">
      <c r="C64" s="251" t="s">
        <v>44</v>
      </c>
      <c r="D64" s="279"/>
      <c r="E64" s="138" t="s">
        <v>41</v>
      </c>
      <c r="F64" s="138" t="s">
        <v>41</v>
      </c>
      <c r="G64" s="132">
        <v>1</v>
      </c>
      <c r="H64" s="134" t="s">
        <v>41</v>
      </c>
      <c r="I64" s="134" t="s">
        <v>41</v>
      </c>
      <c r="J64" s="15"/>
      <c r="K64" s="15"/>
      <c r="L64" s="17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3:22" s="14" customFormat="1" ht="60" customHeight="1">
      <c r="C65" s="251" t="s">
        <v>161</v>
      </c>
      <c r="D65" s="279"/>
      <c r="E65" s="132">
        <v>269</v>
      </c>
      <c r="F65" s="133">
        <v>15</v>
      </c>
      <c r="G65" s="132">
        <v>13</v>
      </c>
      <c r="H65" s="136">
        <v>11</v>
      </c>
      <c r="I65" s="135">
        <v>12</v>
      </c>
      <c r="J65" s="15"/>
      <c r="K65" s="15"/>
      <c r="L65" s="17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3:22" s="14" customFormat="1" ht="60" customHeight="1" thickBot="1">
      <c r="C66" s="245" t="s">
        <v>162</v>
      </c>
      <c r="D66" s="282"/>
      <c r="E66" s="139">
        <v>9</v>
      </c>
      <c r="F66" s="140" t="s">
        <v>41</v>
      </c>
      <c r="G66" s="139">
        <v>1</v>
      </c>
      <c r="H66" s="141">
        <v>1</v>
      </c>
      <c r="I66" s="216" t="s">
        <v>139</v>
      </c>
      <c r="J66" s="15"/>
      <c r="K66" s="15"/>
      <c r="L66" s="17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3:22" s="14" customFormat="1" ht="60" customHeight="1" thickBot="1">
      <c r="C67" s="253" t="s">
        <v>163</v>
      </c>
      <c r="D67" s="281"/>
      <c r="E67" s="142">
        <f>SUM(E56:E66)</f>
        <v>377026</v>
      </c>
      <c r="F67" s="143">
        <f>SUM(F56:F66)</f>
        <v>304921</v>
      </c>
      <c r="G67" s="214">
        <f>SUM(G56:G66)</f>
        <v>313235</v>
      </c>
      <c r="H67" s="144">
        <f>SUM(H56:H66)</f>
        <v>339121</v>
      </c>
      <c r="I67" s="144">
        <f>SUM(I56:I66)</f>
        <v>343141</v>
      </c>
      <c r="J67" s="15"/>
      <c r="K67" s="15"/>
      <c r="L67" s="17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3:22" s="33" customFormat="1" ht="30" customHeight="1">
      <c r="C68" s="145"/>
      <c r="D68" s="25"/>
      <c r="E68" s="145"/>
      <c r="F68" s="145"/>
      <c r="G68" s="145"/>
      <c r="H68" s="146"/>
      <c r="I68" s="146"/>
      <c r="J68" s="25"/>
      <c r="K68" s="25"/>
      <c r="L68" s="50"/>
      <c r="M68" s="25"/>
      <c r="N68" s="25"/>
      <c r="O68" s="25"/>
      <c r="P68" s="25"/>
      <c r="Q68" s="25"/>
      <c r="R68" s="25"/>
      <c r="S68" s="25"/>
      <c r="T68" s="25"/>
      <c r="U68" s="25"/>
      <c r="V68" s="25"/>
    </row>
    <row r="69" spans="3:22" s="33" customFormat="1" ht="102" customHeight="1">
      <c r="C69" s="286" t="s">
        <v>123</v>
      </c>
      <c r="D69" s="287"/>
      <c r="E69" s="287"/>
      <c r="F69" s="287"/>
      <c r="G69" s="287"/>
      <c r="H69" s="287"/>
      <c r="I69" s="287"/>
      <c r="J69" s="25"/>
      <c r="K69" s="25"/>
      <c r="L69" s="50"/>
      <c r="M69" s="25"/>
      <c r="N69" s="25"/>
      <c r="O69" s="25"/>
      <c r="P69" s="25"/>
      <c r="Q69" s="25"/>
      <c r="R69" s="25"/>
      <c r="S69" s="25"/>
      <c r="T69" s="25"/>
      <c r="U69" s="25"/>
      <c r="V69" s="25"/>
    </row>
    <row r="70" spans="3:22" s="33" customFormat="1" ht="21">
      <c r="C70" s="145"/>
      <c r="D70" s="25"/>
      <c r="E70" s="145"/>
      <c r="F70" s="145"/>
      <c r="G70" s="145"/>
      <c r="H70" s="146"/>
      <c r="I70" s="146"/>
      <c r="J70" s="25"/>
      <c r="K70" s="25"/>
      <c r="L70" s="50"/>
      <c r="M70" s="25"/>
      <c r="N70" s="25"/>
      <c r="O70" s="25"/>
      <c r="P70" s="25"/>
      <c r="Q70" s="25"/>
      <c r="R70" s="25"/>
      <c r="S70" s="25"/>
      <c r="T70" s="25"/>
      <c r="U70" s="25"/>
      <c r="V70" s="25"/>
    </row>
    <row r="71" spans="3:22" s="33" customFormat="1" ht="21">
      <c r="C71" s="145"/>
      <c r="D71" s="25"/>
      <c r="E71" s="145"/>
      <c r="F71" s="145"/>
      <c r="G71" s="145"/>
      <c r="H71" s="146"/>
      <c r="I71" s="146"/>
      <c r="J71" s="25"/>
      <c r="K71" s="25"/>
      <c r="L71" s="50"/>
      <c r="M71" s="25"/>
      <c r="N71" s="25"/>
      <c r="O71" s="25"/>
      <c r="P71" s="25"/>
      <c r="Q71" s="25"/>
      <c r="R71" s="25"/>
      <c r="S71" s="25"/>
      <c r="T71" s="25"/>
      <c r="U71" s="25"/>
      <c r="V71" s="25"/>
    </row>
    <row r="72" spans="3:22" s="31" customFormat="1" ht="18" customHeight="1">
      <c r="C72" s="147"/>
      <c r="D72" s="148"/>
      <c r="E72" s="147"/>
      <c r="F72" s="147"/>
      <c r="G72" s="147"/>
      <c r="H72" s="149"/>
      <c r="I72" s="149"/>
      <c r="J72" s="148"/>
      <c r="K72" s="148"/>
      <c r="L72" s="34"/>
      <c r="M72" s="148"/>
      <c r="N72" s="148"/>
      <c r="O72" s="148"/>
      <c r="P72" s="148"/>
      <c r="Q72" s="148"/>
      <c r="R72" s="148"/>
      <c r="S72" s="148"/>
      <c r="T72" s="148"/>
      <c r="U72" s="148"/>
      <c r="V72" s="148"/>
    </row>
    <row r="73" spans="3:22" s="31" customFormat="1" ht="18" customHeight="1">
      <c r="C73" s="147"/>
      <c r="D73" s="148"/>
      <c r="E73" s="147"/>
      <c r="F73" s="147"/>
      <c r="G73" s="147"/>
      <c r="H73" s="149"/>
      <c r="I73" s="149"/>
      <c r="J73" s="148"/>
      <c r="K73" s="148"/>
      <c r="L73" s="34"/>
      <c r="M73" s="148"/>
      <c r="N73" s="148"/>
      <c r="O73" s="148"/>
      <c r="P73" s="148"/>
      <c r="Q73" s="148"/>
      <c r="R73" s="148"/>
      <c r="S73" s="148"/>
      <c r="T73" s="148"/>
      <c r="U73" s="148"/>
      <c r="V73" s="148"/>
    </row>
    <row r="74" spans="3:22" s="31" customFormat="1" ht="18" customHeight="1">
      <c r="C74" s="147"/>
      <c r="D74" s="148"/>
      <c r="E74" s="147"/>
      <c r="F74" s="147"/>
      <c r="G74" s="147"/>
      <c r="H74" s="149"/>
      <c r="I74" s="149"/>
      <c r="J74" s="148"/>
      <c r="K74" s="148"/>
      <c r="L74" s="34"/>
      <c r="M74" s="148"/>
      <c r="N74" s="148"/>
      <c r="O74" s="148"/>
      <c r="P74" s="148"/>
      <c r="Q74" s="148"/>
      <c r="R74" s="148"/>
      <c r="S74" s="148"/>
      <c r="T74" s="148"/>
      <c r="U74" s="148"/>
      <c r="V74" s="148"/>
    </row>
    <row r="75" spans="3:22" s="31" customFormat="1" ht="18" customHeight="1">
      <c r="C75" s="147"/>
      <c r="D75" s="148"/>
      <c r="E75" s="147"/>
      <c r="F75" s="147"/>
      <c r="G75" s="147"/>
      <c r="H75" s="149"/>
      <c r="I75" s="149"/>
      <c r="J75" s="148"/>
      <c r="K75" s="148"/>
      <c r="L75" s="34"/>
      <c r="M75" s="148"/>
      <c r="N75" s="148"/>
      <c r="O75" s="148"/>
      <c r="P75" s="148"/>
      <c r="Q75" s="148"/>
      <c r="R75" s="148"/>
      <c r="S75" s="148"/>
      <c r="T75" s="148"/>
      <c r="U75" s="148"/>
      <c r="V75" s="148"/>
    </row>
    <row r="76" spans="3:22" s="31" customFormat="1" ht="18" customHeight="1">
      <c r="C76" s="147"/>
      <c r="D76" s="148"/>
      <c r="E76" s="147"/>
      <c r="F76" s="147"/>
      <c r="G76" s="147"/>
      <c r="H76" s="149"/>
      <c r="I76" s="149"/>
      <c r="J76" s="148"/>
      <c r="K76" s="148"/>
      <c r="L76" s="34"/>
      <c r="M76" s="148"/>
      <c r="N76" s="148"/>
      <c r="O76" s="148"/>
      <c r="P76" s="148"/>
      <c r="Q76" s="148"/>
      <c r="R76" s="148"/>
      <c r="S76" s="148"/>
      <c r="T76" s="148"/>
      <c r="U76" s="148"/>
      <c r="V76" s="148"/>
    </row>
    <row r="77" spans="3:22" s="31" customFormat="1" ht="18" customHeight="1">
      <c r="C77" s="147"/>
      <c r="D77" s="148"/>
      <c r="E77" s="147"/>
      <c r="F77" s="147"/>
      <c r="G77" s="147"/>
      <c r="H77" s="149"/>
      <c r="I77" s="149"/>
      <c r="J77" s="148"/>
      <c r="K77" s="148"/>
      <c r="L77" s="34"/>
      <c r="M77" s="148"/>
      <c r="N77" s="148"/>
      <c r="O77" s="148"/>
      <c r="P77" s="148"/>
      <c r="Q77" s="148"/>
      <c r="R77" s="148"/>
      <c r="S77" s="148"/>
      <c r="T77" s="148"/>
      <c r="U77" s="148"/>
      <c r="V77" s="148"/>
    </row>
    <row r="78" spans="3:22" s="31" customFormat="1" ht="18" customHeight="1">
      <c r="C78" s="147"/>
      <c r="D78" s="148"/>
      <c r="E78" s="147"/>
      <c r="F78" s="147"/>
      <c r="G78" s="147"/>
      <c r="H78" s="149"/>
      <c r="I78" s="149"/>
      <c r="J78" s="148"/>
      <c r="K78" s="148"/>
      <c r="L78" s="34"/>
      <c r="M78" s="148"/>
      <c r="N78" s="148"/>
      <c r="O78" s="148"/>
      <c r="P78" s="148"/>
      <c r="Q78" s="148"/>
      <c r="R78" s="148"/>
      <c r="S78" s="148"/>
      <c r="T78" s="148"/>
      <c r="U78" s="148"/>
      <c r="V78" s="148"/>
    </row>
    <row r="79" spans="3:22" s="31" customFormat="1" ht="18" customHeight="1">
      <c r="C79" s="147"/>
      <c r="D79" s="148"/>
      <c r="E79" s="147"/>
      <c r="F79" s="147"/>
      <c r="G79" s="147"/>
      <c r="H79" s="149"/>
      <c r="I79" s="149"/>
      <c r="J79" s="148"/>
      <c r="K79" s="148"/>
      <c r="L79" s="34"/>
      <c r="M79" s="148"/>
      <c r="N79" s="148"/>
      <c r="O79" s="148"/>
      <c r="P79" s="148"/>
      <c r="Q79" s="148"/>
      <c r="R79" s="148"/>
      <c r="S79" s="148"/>
      <c r="T79" s="148"/>
      <c r="U79" s="148"/>
      <c r="V79" s="148"/>
    </row>
    <row r="80" spans="3:22" s="31" customFormat="1" ht="18" customHeight="1">
      <c r="C80" s="147"/>
      <c r="D80" s="148"/>
      <c r="E80" s="147"/>
      <c r="F80" s="147"/>
      <c r="G80" s="147"/>
      <c r="H80" s="149"/>
      <c r="I80" s="149"/>
      <c r="J80" s="148"/>
      <c r="K80" s="148"/>
      <c r="L80" s="34"/>
      <c r="M80" s="148"/>
      <c r="N80" s="148"/>
      <c r="O80" s="148"/>
      <c r="P80" s="148"/>
      <c r="Q80" s="148"/>
      <c r="R80" s="148"/>
      <c r="S80" s="148"/>
      <c r="T80" s="148"/>
      <c r="U80" s="148"/>
      <c r="V80" s="148"/>
    </row>
    <row r="81" spans="3:22" s="31" customFormat="1" ht="18" customHeight="1">
      <c r="C81" s="147"/>
      <c r="D81" s="148"/>
      <c r="E81" s="147"/>
      <c r="F81" s="147"/>
      <c r="G81" s="147"/>
      <c r="H81" s="149"/>
      <c r="I81" s="149"/>
      <c r="J81" s="148"/>
      <c r="K81" s="148"/>
      <c r="L81" s="34"/>
      <c r="M81" s="148"/>
      <c r="N81" s="148"/>
      <c r="O81" s="148"/>
      <c r="P81" s="148"/>
      <c r="Q81" s="148"/>
      <c r="R81" s="148"/>
      <c r="S81" s="148"/>
      <c r="T81" s="148"/>
      <c r="U81" s="148"/>
      <c r="V81" s="148"/>
    </row>
    <row r="82" spans="10:21" s="31" customFormat="1" ht="18" customHeight="1"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</row>
    <row r="83" spans="10:21" s="31" customFormat="1" ht="18" customHeight="1"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</row>
    <row r="84" s="31" customFormat="1" ht="18" customHeight="1"/>
    <row r="85" s="31" customFormat="1" ht="18" customHeight="1"/>
    <row r="86" s="31" customFormat="1" ht="18" customHeight="1"/>
    <row r="87" s="31" customFormat="1" ht="18" customHeight="1"/>
    <row r="88" s="31" customFormat="1" ht="18" customHeight="1"/>
    <row r="89" s="31" customFormat="1" ht="18" customHeight="1"/>
    <row r="90" s="31" customFormat="1" ht="18" customHeight="1"/>
    <row r="91" s="31" customFormat="1" ht="18" customHeight="1"/>
    <row r="92" s="31" customFormat="1" ht="18" customHeight="1"/>
    <row r="93" s="31" customFormat="1" ht="18" customHeight="1"/>
    <row r="94" s="31" customFormat="1" ht="18" customHeight="1"/>
    <row r="95" s="31" customFormat="1" ht="18" customHeight="1"/>
    <row r="96" s="31" customFormat="1" ht="18" customHeight="1"/>
    <row r="97" s="31" customFormat="1" ht="18" customHeight="1"/>
    <row r="98" spans="1:10" s="31" customFormat="1" ht="18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ht="12">
      <c r="A99" s="64"/>
      <c r="B99" s="64"/>
      <c r="C99" s="64"/>
      <c r="D99" s="64"/>
      <c r="E99" s="64"/>
      <c r="F99" s="64"/>
      <c r="G99" s="64"/>
      <c r="H99" s="64"/>
      <c r="I99" s="64"/>
      <c r="J99" s="64"/>
    </row>
  </sheetData>
  <mergeCells count="35">
    <mergeCell ref="C13:D13"/>
    <mergeCell ref="C14:D14"/>
    <mergeCell ref="C69:I69"/>
    <mergeCell ref="C60:D60"/>
    <mergeCell ref="C15:D15"/>
    <mergeCell ref="C16:D16"/>
    <mergeCell ref="C17:D17"/>
    <mergeCell ref="C63:D63"/>
    <mergeCell ref="C67:D67"/>
    <mergeCell ref="C66:D66"/>
    <mergeCell ref="C50:D50"/>
    <mergeCell ref="C61:D61"/>
    <mergeCell ref="C62:D62"/>
    <mergeCell ref="C55:D55"/>
    <mergeCell ref="C65:D65"/>
    <mergeCell ref="C64:D64"/>
    <mergeCell ref="C56:D56"/>
    <mergeCell ref="C49:D49"/>
    <mergeCell ref="C57:D57"/>
    <mergeCell ref="C58:D58"/>
    <mergeCell ref="C59:D59"/>
    <mergeCell ref="C18:D18"/>
    <mergeCell ref="C32:D32"/>
    <mergeCell ref="C5:D5"/>
    <mergeCell ref="C6:D6"/>
    <mergeCell ref="C7:D7"/>
    <mergeCell ref="C8:D8"/>
    <mergeCell ref="C9:D9"/>
    <mergeCell ref="C10:D10"/>
    <mergeCell ref="C11:D11"/>
    <mergeCell ref="C12:D12"/>
    <mergeCell ref="C38:D38"/>
    <mergeCell ref="C44:D44"/>
    <mergeCell ref="C48:D48"/>
    <mergeCell ref="C33:D33"/>
  </mergeCells>
  <printOptions horizontalCentered="1" verticalCentered="1"/>
  <pageMargins left="0.9448818897637796" right="0.7480314960629921" top="0.7480314960629921" bottom="0.5905511811023623" header="0" footer="0.1968503937007874"/>
  <pageSetup blackAndWhite="1" horizontalDpi="300" verticalDpi="300" orientation="portrait" paperSize="9" scale="52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