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<sst xmlns="http://schemas.openxmlformats.org/spreadsheetml/2006/main" count="221" uniqueCount="153">
  <si>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</si>
  <si>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</si>
  <si>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</si>
  <si>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</si>
  <si>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</si>
  <si>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</si>
  <si>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</si>
  <si>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</si>
  <si>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</si>
  <si>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</si>
  <si>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</si>
  <si>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</si>
  <si>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</si>
  <si>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</si>
  <si>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</si>
  <si>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</si>
  <si>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</si>
  <si>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</si>
  <si>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</si>
  <si>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</si>
  <si>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</si>
  <si>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</si>
  <si>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</si>
  <si>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</si>
  <si>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</si>
  <si>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</si>
  <si>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</si>
  <si>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</si>
  <si>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</si>
  <si>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</si>
  <si>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</si>
  <si>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</si>
  <si>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</si>
  <si>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</si>
  <si>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</si>
  <si>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</si>
  <si>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</si>
  <si>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</si>
  <si>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</si>
  <si>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</si>
  <si>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</si>
  <si>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</si>
  <si>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</si>
  <si>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</si>
  <si>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</si>
  <si>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</si>
  <si>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</si>
  <si>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</si>
  <si>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</si>
  <si>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</si>
  <si>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</si>
  <si>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</si>
  <si>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</si>
  <si>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</si>
  <si>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</si>
  <si>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</si>
  <si>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</si>
  <si>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</si>
  <si>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</si>
  <si>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</si>
  <si>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</si>
  <si>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</si>
  <si>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</si>
  <si>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</si>
  <si>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</si>
  <si>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</si>
  <si>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</si>
  <si>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</si>
  <si>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</si>
  <si>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</si>
  <si>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</si>
  <si>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</si>
  <si>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</si>
  <si>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</si>
  <si>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</si>
  <si>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</si>
  <si>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</si>
  <si>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</si>
  <si>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</si>
  <si>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</si>
  <si>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</si>
  <si>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</si>
  <si>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</si>
  <si>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</si>
  <si>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</si>
  <si>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</si>
  <si>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</si>
  <si>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</si>
  <si>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</si>
  <si>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</si>
  <si>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</si>
  <si>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</si>
  <si>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</si>
  <si>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</si>
  <si>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</si>
  <si>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</si>
  <si>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</si>
  <si>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</si>
  <si>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</si>
  <si>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</si>
  <si>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</si>
  <si>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</si>
  <si>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</si>
  <si>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</si>
  <si>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</si>
  <si>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</si>
  <si>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</si>
  <si>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</si>
  <si>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</si>
  <si>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</si>
  <si>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</si>
  <si>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</si>
  <si>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</si>
  <si>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</si>
  <si>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</si>
  <si>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</si>
  <si>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</si>
  <si>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</si>
  <si>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</si>
  <si>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</si>
  <si>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</si>
  <si>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</si>
  <si>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</si>
  <si>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</si>
  <si>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</si>
  <si>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</si>
  <si>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</si>
  <si>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</si>
  <si>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</si>
  <si>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</si>
  <si>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Ｈ13</t>
  </si>
  <si>
    <t>H14</t>
  </si>
  <si>
    <t>-</t>
  </si>
  <si>
    <t>H15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</si>
  <si>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</si>
  <si>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Ｈ13</t>
  </si>
  <si>
    <t>＊従来西日本鉄道㈱のみの数値にて作成していたが、H15より西鉄グループ全体の数値にて作成。H11まで遡及して作成。</t>
  </si>
  <si>
    <t>－</t>
  </si>
  <si>
    <t>H16</t>
  </si>
  <si>
    <t>合　計</t>
  </si>
  <si>
    <t>H18</t>
  </si>
  <si>
    <t>H15</t>
  </si>
  <si>
    <t>H16</t>
  </si>
  <si>
    <t>H17</t>
  </si>
  <si>
    <t>H18</t>
  </si>
  <si>
    <t>Ｈ15</t>
  </si>
  <si>
    <t>Ｈ17</t>
  </si>
  <si>
    <t xml:space="preserve">  ②平成18年　福岡空港乗降客数　　　　　　　　　　       　　　　　　         　</t>
  </si>
  <si>
    <t>Ｈ18</t>
  </si>
  <si>
    <t>－</t>
  </si>
  <si>
    <t>H17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</si>
  <si>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</si>
  <si>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平成１８年の出入国管理統計年報によると、福岡県への入国外国人数は６２８，２７０人、対前年比で１２９，９８０人、２６．１％増と急増した。これは、主にアジア地域からの入国者数が大幅に増加（対前年比で１３１，１４４人、２８．１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１１５，１０４人、３８．６％増と非常に高い伸びとな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</si>
</sst>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25"/>
      <name val="ＭＳ Ｐゴシック"/>
      <family val="3"/>
    </font>
    <font>
      <sz val="13.7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3" fillId="0" borderId="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32" xfId="0" applyNumberFormat="1" applyFont="1" applyFill="1" applyBorder="1" applyAlignment="1" applyProtection="1" quotePrefix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 quotePrefix="1">
      <alignment horizontal="center" vertical="center"/>
      <protection/>
    </xf>
    <xf numFmtId="177" fontId="43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>
      <alignment horizontal="center" vertical="center"/>
      <protection/>
    </xf>
    <xf numFmtId="3" fontId="43" fillId="0" borderId="34" xfId="0" applyNumberFormat="1" applyFont="1" applyFill="1" applyBorder="1" applyAlignment="1" applyProtection="1" quotePrefix="1">
      <alignment horizontal="center" vertical="center"/>
      <protection/>
    </xf>
    <xf numFmtId="177" fontId="43" fillId="0" borderId="35" xfId="0" applyNumberFormat="1" applyFont="1" applyFill="1" applyBorder="1" applyAlignment="1" applyProtection="1">
      <alignment horizontal="center" vertical="center"/>
      <protection/>
    </xf>
    <xf numFmtId="3" fontId="43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6" fillId="0" borderId="56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 quotePrefix="1">
      <alignment horizontal="center" vertical="center"/>
      <protection/>
    </xf>
    <xf numFmtId="3" fontId="46" fillId="0" borderId="56" xfId="24" applyNumberFormat="1" applyFont="1" applyFill="1" applyBorder="1" applyAlignment="1" applyProtection="1" quotePrefix="1">
      <alignment horizontal="center" vertical="center"/>
      <protection/>
    </xf>
    <xf numFmtId="3" fontId="46" fillId="0" borderId="18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 quotePrefix="1">
      <alignment horizontal="center" vertical="center"/>
      <protection/>
    </xf>
    <xf numFmtId="3" fontId="46" fillId="0" borderId="16" xfId="24" applyNumberFormat="1" applyFont="1" applyFill="1" applyBorder="1" applyAlignment="1" applyProtection="1" quotePrefix="1">
      <alignment horizontal="center" vertical="center"/>
      <protection/>
    </xf>
    <xf numFmtId="3" fontId="47" fillId="0" borderId="22" xfId="24" applyNumberFormat="1" applyFont="1" applyFill="1" applyBorder="1" applyAlignment="1" applyProtection="1">
      <alignment horizontal="center" vertical="center"/>
      <protection/>
    </xf>
    <xf numFmtId="3" fontId="47" fillId="0" borderId="44" xfId="24" applyNumberFormat="1" applyFont="1" applyFill="1" applyBorder="1" applyAlignment="1" applyProtection="1">
      <alignment horizontal="center" vertical="center"/>
      <protection/>
    </xf>
    <xf numFmtId="3" fontId="47" fillId="0" borderId="46" xfId="24" applyNumberFormat="1" applyFont="1" applyFill="1" applyBorder="1" applyAlignment="1" applyProtection="1">
      <alignment horizontal="center" vertical="center"/>
      <protection/>
    </xf>
    <xf numFmtId="3" fontId="46" fillId="0" borderId="60" xfId="24" applyNumberFormat="1" applyFont="1" applyFill="1" applyBorder="1" applyAlignment="1" applyProtection="1">
      <alignment horizontal="center" vertical="center"/>
      <protection/>
    </xf>
    <xf numFmtId="3" fontId="46" fillId="0" borderId="61" xfId="24" applyNumberFormat="1" applyFont="1" applyFill="1" applyBorder="1" applyAlignment="1" applyProtection="1" quotePrefix="1">
      <alignment horizontal="center" vertical="center"/>
      <protection/>
    </xf>
    <xf numFmtId="3" fontId="46" fillId="0" borderId="60" xfId="24" applyNumberFormat="1" applyFont="1" applyFill="1" applyBorder="1" applyAlignment="1" applyProtection="1" quotePrefix="1">
      <alignment horizontal="center" vertical="center"/>
      <protection/>
    </xf>
    <xf numFmtId="3" fontId="46" fillId="0" borderId="15" xfId="24" applyNumberFormat="1" applyFont="1" applyFill="1" applyBorder="1" applyAlignment="1" applyProtection="1" quotePrefix="1">
      <alignment horizontal="center" vertical="center"/>
      <protection/>
    </xf>
    <xf numFmtId="3" fontId="47" fillId="0" borderId="20" xfId="24" applyNumberFormat="1" applyFont="1" applyFill="1" applyBorder="1" applyAlignment="1" applyProtection="1">
      <alignment horizontal="center" vertical="center"/>
      <protection/>
    </xf>
    <xf numFmtId="3" fontId="47" fillId="0" borderId="38" xfId="24" applyNumberFormat="1" applyFont="1" applyFill="1" applyBorder="1" applyAlignment="1" applyProtection="1">
      <alignment horizontal="center" vertical="center"/>
      <protection/>
    </xf>
    <xf numFmtId="3" fontId="47" fillId="0" borderId="40" xfId="24" applyNumberFormat="1" applyFont="1" applyFill="1" applyBorder="1" applyAlignment="1" applyProtection="1">
      <alignment horizontal="center" vertical="center"/>
      <protection/>
    </xf>
    <xf numFmtId="3" fontId="47" fillId="0" borderId="23" xfId="24" applyNumberFormat="1" applyFont="1" applyFill="1" applyBorder="1" applyAlignment="1" applyProtection="1">
      <alignment horizontal="center" vertical="center"/>
      <protection/>
    </xf>
    <xf numFmtId="3" fontId="47" fillId="0" borderId="6" xfId="24" applyNumberFormat="1" applyFont="1" applyFill="1" applyBorder="1" applyAlignment="1" applyProtection="1">
      <alignment horizontal="center" vertical="center"/>
      <protection/>
    </xf>
    <xf numFmtId="3" fontId="47" fillId="0" borderId="7" xfId="24" applyNumberFormat="1" applyFont="1" applyFill="1" applyBorder="1" applyAlignment="1" applyProtection="1">
      <alignment horizontal="center" vertical="center"/>
      <protection/>
    </xf>
    <xf numFmtId="3" fontId="46" fillId="0" borderId="62" xfId="24" applyNumberFormat="1" applyFont="1" applyFill="1" applyBorder="1" applyAlignment="1" applyProtection="1">
      <alignment horizontal="center" vertical="center"/>
      <protection/>
    </xf>
    <xf numFmtId="3" fontId="46" fillId="0" borderId="63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>
      <alignment horizontal="center" vertical="center"/>
      <protection/>
    </xf>
    <xf numFmtId="3" fontId="47" fillId="0" borderId="11" xfId="24" applyNumberFormat="1" applyFont="1" applyFill="1" applyBorder="1" applyAlignment="1" applyProtection="1">
      <alignment horizontal="center" vertical="center"/>
      <protection/>
    </xf>
    <xf numFmtId="3" fontId="46" fillId="0" borderId="64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>
      <alignment horizontal="center" vertical="center"/>
      <protection/>
    </xf>
    <xf numFmtId="3" fontId="46" fillId="0" borderId="18" xfId="24" applyNumberFormat="1" applyFont="1" applyFill="1" applyBorder="1" applyAlignment="1" applyProtection="1">
      <alignment horizontal="center" vertical="center"/>
      <protection/>
    </xf>
    <xf numFmtId="3" fontId="47" fillId="0" borderId="19" xfId="24" applyNumberFormat="1" applyFont="1" applyFill="1" applyBorder="1" applyAlignment="1" applyProtection="1">
      <alignment horizontal="center" vertical="center"/>
      <protection/>
    </xf>
    <xf numFmtId="3" fontId="47" fillId="0" borderId="8" xfId="24" applyNumberFormat="1" applyFont="1" applyFill="1" applyBorder="1" applyAlignment="1" applyProtection="1">
      <alignment horizontal="center" vertical="center"/>
      <protection/>
    </xf>
    <xf numFmtId="0" fontId="45" fillId="0" borderId="8" xfId="0" applyFont="1" applyBorder="1" applyAlignment="1">
      <alignment horizontal="center" vertical="center"/>
    </xf>
    <xf numFmtId="177" fontId="45" fillId="0" borderId="8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65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horizontal="center" vertical="center"/>
    </xf>
    <xf numFmtId="179" fontId="45" fillId="0" borderId="65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67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  <protection/>
    </xf>
    <xf numFmtId="177" fontId="45" fillId="0" borderId="29" xfId="0" applyNumberFormat="1" applyFont="1" applyBorder="1" applyAlignment="1">
      <alignment horizontal="center" vertical="center"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7" fontId="45" fillId="0" borderId="26" xfId="0" applyNumberFormat="1" applyFont="1" applyBorder="1" applyAlignment="1">
      <alignment horizontal="center" vertical="center"/>
    </xf>
    <xf numFmtId="176" fontId="45" fillId="0" borderId="68" xfId="0" applyNumberFormat="1" applyFont="1" applyFill="1" applyBorder="1" applyAlignment="1" applyProtection="1">
      <alignment horizontal="center" vertical="center"/>
      <protection/>
    </xf>
    <xf numFmtId="177" fontId="45" fillId="0" borderId="31" xfId="0" applyNumberFormat="1" applyFont="1" applyBorder="1" applyAlignment="1">
      <alignment horizontal="center" vertical="center"/>
    </xf>
    <xf numFmtId="3" fontId="47" fillId="0" borderId="65" xfId="24" applyNumberFormat="1" applyFont="1" applyFill="1" applyBorder="1" applyAlignment="1" applyProtection="1" quotePrefix="1">
      <alignment horizontal="center" vertical="center"/>
      <protection/>
    </xf>
    <xf numFmtId="3" fontId="47" fillId="0" borderId="69" xfId="24" applyNumberFormat="1" applyFont="1" applyFill="1" applyBorder="1" applyAlignment="1" applyProtection="1" quotePrefix="1">
      <alignment horizontal="center" vertical="center"/>
      <protection/>
    </xf>
    <xf numFmtId="3" fontId="47" fillId="0" borderId="70" xfId="24" applyNumberFormat="1" applyFont="1" applyFill="1" applyBorder="1" applyAlignment="1" applyProtection="1" quotePrefix="1">
      <alignment horizontal="center" vertical="center"/>
      <protection/>
    </xf>
    <xf numFmtId="3" fontId="44" fillId="0" borderId="71" xfId="0" applyNumberFormat="1" applyFont="1" applyFill="1" applyBorder="1" applyAlignment="1" applyProtection="1" quotePrefix="1">
      <alignment horizontal="center" vertical="center"/>
      <protection/>
    </xf>
    <xf numFmtId="3" fontId="44" fillId="0" borderId="72" xfId="0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177" fontId="43" fillId="0" borderId="72" xfId="0" applyNumberFormat="1" applyFont="1" applyFill="1" applyBorder="1" applyAlignment="1" applyProtection="1">
      <alignment horizontal="center" vertical="center"/>
      <protection/>
    </xf>
    <xf numFmtId="3" fontId="44" fillId="0" borderId="73" xfId="0" applyNumberFormat="1" applyFont="1" applyFill="1" applyBorder="1" applyAlignment="1" applyProtection="1" quotePrefix="1">
      <alignment horizontal="center" vertical="center"/>
      <protection/>
    </xf>
    <xf numFmtId="3" fontId="44" fillId="0" borderId="74" xfId="0" applyNumberFormat="1" applyFont="1" applyFill="1" applyBorder="1" applyAlignment="1" applyProtection="1" quotePrefix="1">
      <alignment horizontal="center" vertical="center"/>
      <protection/>
    </xf>
    <xf numFmtId="3" fontId="45" fillId="0" borderId="75" xfId="0" applyNumberFormat="1" applyFont="1" applyFill="1" applyBorder="1" applyAlignment="1" applyProtection="1" quotePrefix="1">
      <alignment horizontal="center" vertical="center"/>
      <protection/>
    </xf>
    <xf numFmtId="3" fontId="45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5" fillId="0" borderId="6" xfId="0" applyNumberFormat="1" applyFont="1" applyFill="1" applyBorder="1" applyAlignment="1" applyProtection="1" quotePrefix="1">
      <alignment horizontal="center" vertical="center"/>
      <protection/>
    </xf>
    <xf numFmtId="177" fontId="45" fillId="0" borderId="5" xfId="0" applyNumberFormat="1" applyFont="1" applyFill="1" applyBorder="1" applyAlignment="1" applyProtection="1" quotePrefix="1">
      <alignment horizontal="center" vertical="center"/>
      <protection/>
    </xf>
    <xf numFmtId="177" fontId="45" fillId="0" borderId="7" xfId="0" applyNumberFormat="1" applyFont="1" applyFill="1" applyBorder="1" applyAlignment="1" applyProtection="1" quotePrefix="1">
      <alignment horizontal="center" vertical="center"/>
      <protection/>
    </xf>
    <xf numFmtId="17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3" fillId="0" borderId="7" xfId="0" applyNumberFormat="1" applyFont="1" applyFill="1" applyBorder="1" applyAlignment="1" applyProtection="1">
      <alignment horizontal="center" vertical="center"/>
      <protection/>
    </xf>
    <xf numFmtId="177" fontId="43" fillId="0" borderId="55" xfId="0" applyNumberFormat="1" applyFont="1" applyFill="1" applyBorder="1" applyAlignment="1" applyProtection="1">
      <alignment horizontal="center" vertical="center"/>
      <protection/>
    </xf>
    <xf numFmtId="177" fontId="43" fillId="0" borderId="42" xfId="0" applyNumberFormat="1" applyFont="1" applyFill="1" applyBorder="1" applyAlignment="1" applyProtection="1">
      <alignment horizontal="center" vertical="center"/>
      <protection/>
    </xf>
    <xf numFmtId="177" fontId="43" fillId="0" borderId="76" xfId="0" applyNumberFormat="1" applyFont="1" applyFill="1" applyBorder="1" applyAlignment="1" applyProtection="1">
      <alignment horizontal="center" vertical="center"/>
      <protection/>
    </xf>
    <xf numFmtId="3" fontId="44" fillId="0" borderId="77" xfId="0" applyNumberFormat="1" applyFont="1" applyFill="1" applyBorder="1" applyAlignment="1" applyProtection="1" quotePrefix="1">
      <alignment horizontal="center" vertical="center"/>
      <protection/>
    </xf>
    <xf numFmtId="177" fontId="43" fillId="0" borderId="77" xfId="0" applyNumberFormat="1" applyFont="1" applyFill="1" applyBorder="1" applyAlignment="1" applyProtection="1">
      <alignment horizontal="center" vertical="center"/>
      <protection/>
    </xf>
    <xf numFmtId="3" fontId="44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5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17521790"/>
        <c:axId val="23478383"/>
      </c:bar3D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3478383"/>
        <c:crosses val="autoZero"/>
        <c:auto val="1"/>
        <c:lblOffset val="100"/>
        <c:noMultiLvlLbl val="0"/>
      </c:catAx>
      <c:valAx>
        <c:axId val="23478383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175217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9978856"/>
        <c:axId val="22700841"/>
        <c:axId val="2980978"/>
      </c:area3DChart>
      <c:catAx>
        <c:axId val="9978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2700841"/>
        <c:crosses val="autoZero"/>
        <c:auto val="1"/>
        <c:lblOffset val="100"/>
        <c:noMultiLvlLbl val="0"/>
      </c:catAx>
      <c:valAx>
        <c:axId val="227008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9978856"/>
        <c:crossesAt val="1"/>
        <c:crossBetween val="midCat"/>
        <c:dispUnits/>
      </c:valAx>
      <c:serAx>
        <c:axId val="29809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227008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025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26828803"/>
        <c:axId val="40132636"/>
      </c:bar3D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40132636"/>
        <c:crosses val="autoZero"/>
        <c:auto val="1"/>
        <c:lblOffset val="100"/>
        <c:noMultiLvlLbl val="0"/>
      </c:catAx>
      <c:valAx>
        <c:axId val="4013263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26828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25649405"/>
        <c:axId val="29518054"/>
        <c:axId val="64335895"/>
      </c:area3DChart>
      <c:catAx>
        <c:axId val="256494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9518054"/>
        <c:crosses val="autoZero"/>
        <c:auto val="1"/>
        <c:lblOffset val="100"/>
        <c:noMultiLvlLbl val="0"/>
      </c:catAx>
      <c:valAx>
        <c:axId val="295180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25649405"/>
        <c:crossesAt val="1"/>
        <c:crossBetween val="midCat"/>
        <c:dispUnits/>
      </c:valAx>
      <c:serAx>
        <c:axId val="64335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295180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42</v>
      </c>
    </row>
    <row r="2" s="8" customFormat="1" ht="15" customHeight="1"/>
    <row r="3" spans="1:6" s="11" customFormat="1" ht="39.75" customHeight="1">
      <c r="A3" s="9"/>
      <c r="B3" s="9" t="s">
        <v>99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134</v>
      </c>
    </row>
    <row r="6" s="12" customFormat="1" ht="15.75" customHeight="1">
      <c r="B6" s="13"/>
    </row>
    <row r="7" spans="3:22" s="14" customFormat="1" ht="32.25" customHeight="1" thickBot="1">
      <c r="C7" s="15" t="s">
        <v>45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2" t="s">
        <v>46</v>
      </c>
      <c r="D8" s="263"/>
      <c r="E8" s="18" t="s">
        <v>131</v>
      </c>
      <c r="F8" s="119" t="s">
        <v>133</v>
      </c>
      <c r="G8" s="254" t="s">
        <v>138</v>
      </c>
      <c r="H8" s="121" t="s">
        <v>150</v>
      </c>
      <c r="I8" s="205" t="s">
        <v>140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6" t="s">
        <v>47</v>
      </c>
      <c r="D9" s="267"/>
      <c r="E9" s="289">
        <v>27149</v>
      </c>
      <c r="F9" s="291">
        <v>27698</v>
      </c>
      <c r="G9" s="270">
        <v>27109</v>
      </c>
      <c r="H9" s="286">
        <v>27157</v>
      </c>
      <c r="I9" s="261">
        <v>27633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4" t="s">
        <v>0</v>
      </c>
      <c r="D10" s="265"/>
      <c r="E10" s="290"/>
      <c r="F10" s="292"/>
      <c r="G10" s="271"/>
      <c r="H10" s="286"/>
      <c r="I10" s="261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6" t="s">
        <v>1</v>
      </c>
      <c r="D11" s="267"/>
      <c r="E11" s="293">
        <v>707</v>
      </c>
      <c r="F11" s="268">
        <v>718</v>
      </c>
      <c r="G11" s="270">
        <v>732</v>
      </c>
      <c r="H11" s="286">
        <v>725</v>
      </c>
      <c r="I11" s="261">
        <v>778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4" t="s">
        <v>0</v>
      </c>
      <c r="D12" s="265"/>
      <c r="E12" s="294"/>
      <c r="F12" s="269"/>
      <c r="G12" s="271"/>
      <c r="H12" s="286"/>
      <c r="I12" s="261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2" t="s">
        <v>48</v>
      </c>
      <c r="D13" s="263"/>
      <c r="E13" s="82">
        <v>28</v>
      </c>
      <c r="F13" s="120">
        <v>29</v>
      </c>
      <c r="G13" s="255">
        <v>27</v>
      </c>
      <c r="H13" s="122">
        <v>30</v>
      </c>
      <c r="I13" s="206">
        <v>31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8" t="s">
        <v>136</v>
      </c>
      <c r="D14" s="288"/>
      <c r="E14" s="288"/>
      <c r="F14" s="288"/>
      <c r="G14" s="288"/>
      <c r="H14" s="288"/>
      <c r="I14" s="28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49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2" t="s">
        <v>46</v>
      </c>
      <c r="D16" s="263"/>
      <c r="E16" s="20" t="s">
        <v>131</v>
      </c>
      <c r="F16" s="21" t="s">
        <v>141</v>
      </c>
      <c r="G16" s="78" t="s">
        <v>142</v>
      </c>
      <c r="H16" s="121" t="s">
        <v>143</v>
      </c>
      <c r="I16" s="205" t="s">
        <v>144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72" t="s">
        <v>0</v>
      </c>
      <c r="D17" s="263"/>
      <c r="E17" s="123">
        <v>10842</v>
      </c>
      <c r="F17" s="124">
        <v>10743</v>
      </c>
      <c r="G17" s="125">
        <v>10408</v>
      </c>
      <c r="H17" s="122">
        <v>10310</v>
      </c>
      <c r="I17" s="206">
        <v>10346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50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52</v>
      </c>
      <c r="D21" s="20" t="s">
        <v>135</v>
      </c>
      <c r="E21" s="20" t="s">
        <v>131</v>
      </c>
      <c r="F21" s="21" t="s">
        <v>141</v>
      </c>
      <c r="G21" s="78" t="s">
        <v>142</v>
      </c>
      <c r="H21" s="121" t="s">
        <v>143</v>
      </c>
      <c r="I21" s="205" t="s">
        <v>144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53</v>
      </c>
      <c r="D22" s="126">
        <v>151375</v>
      </c>
      <c r="E22" s="126">
        <v>149268</v>
      </c>
      <c r="F22" s="127">
        <v>148669</v>
      </c>
      <c r="G22" s="128">
        <v>143894</v>
      </c>
      <c r="H22" s="129">
        <v>140444</v>
      </c>
      <c r="I22" s="207">
        <v>140341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54</v>
      </c>
      <c r="D23" s="130">
        <v>27414</v>
      </c>
      <c r="E23" s="130">
        <v>26553</v>
      </c>
      <c r="F23" s="131">
        <v>27285</v>
      </c>
      <c r="G23" s="132">
        <v>26506</v>
      </c>
      <c r="H23" s="133">
        <v>26363</v>
      </c>
      <c r="I23" s="208">
        <v>26207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55</v>
      </c>
      <c r="D24" s="130">
        <v>46434</v>
      </c>
      <c r="E24" s="130">
        <v>44651</v>
      </c>
      <c r="F24" s="131">
        <v>44023</v>
      </c>
      <c r="G24" s="132">
        <v>42988</v>
      </c>
      <c r="H24" s="133">
        <v>41327</v>
      </c>
      <c r="I24" s="208">
        <v>40367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56</v>
      </c>
      <c r="D25" s="130">
        <v>14702</v>
      </c>
      <c r="E25" s="130">
        <v>14028</v>
      </c>
      <c r="F25" s="131">
        <v>13440</v>
      </c>
      <c r="G25" s="132">
        <v>13279</v>
      </c>
      <c r="H25" s="133">
        <v>13188</v>
      </c>
      <c r="I25" s="208">
        <v>12968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57</v>
      </c>
      <c r="D26" s="134">
        <v>10787</v>
      </c>
      <c r="E26" s="134">
        <v>10312</v>
      </c>
      <c r="F26" s="135">
        <v>9904</v>
      </c>
      <c r="G26" s="136">
        <v>9881</v>
      </c>
      <c r="H26" s="137">
        <v>9711</v>
      </c>
      <c r="I26" s="209">
        <v>9522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58</v>
      </c>
      <c r="D27" s="276" t="s">
        <v>59</v>
      </c>
      <c r="E27" s="276"/>
      <c r="F27" s="276"/>
      <c r="G27" s="30" t="s">
        <v>60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61</v>
      </c>
      <c r="E29" s="15"/>
      <c r="F29" s="15"/>
      <c r="G29" s="287"/>
      <c r="H29" s="28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5" t="s">
        <v>97</v>
      </c>
      <c r="I30" s="28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135</v>
      </c>
      <c r="E31" s="20" t="s">
        <v>131</v>
      </c>
      <c r="F31" s="21" t="s">
        <v>141</v>
      </c>
      <c r="G31" s="78" t="s">
        <v>142</v>
      </c>
      <c r="H31" s="121" t="s">
        <v>143</v>
      </c>
      <c r="I31" s="205" t="s">
        <v>144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7994</v>
      </c>
      <c r="E32" s="138">
        <v>7970</v>
      </c>
      <c r="F32" s="139">
        <v>8029</v>
      </c>
      <c r="G32" s="140">
        <v>8137</v>
      </c>
      <c r="H32" s="141">
        <v>8132</v>
      </c>
      <c r="I32" s="210">
        <v>8165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62</v>
      </c>
      <c r="D33" s="142">
        <v>0.9971310964201072</v>
      </c>
      <c r="E33" s="143">
        <v>0.9969977483112334</v>
      </c>
      <c r="F33" s="142">
        <v>1.0074027603513174</v>
      </c>
      <c r="G33" s="144">
        <v>1.0134512392576909</v>
      </c>
      <c r="H33" s="145">
        <v>0.999385522919995</v>
      </c>
      <c r="I33" s="211">
        <f>I32/H32</f>
        <v>1.0040580423020167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52647</v>
      </c>
      <c r="E34" s="146">
        <v>51674</v>
      </c>
      <c r="F34" s="147">
        <v>52142</v>
      </c>
      <c r="G34" s="148">
        <v>52544</v>
      </c>
      <c r="H34" s="133">
        <v>52828</v>
      </c>
      <c r="I34" s="208">
        <v>53679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62</v>
      </c>
      <c r="D35" s="149">
        <v>1.0018267968259404</v>
      </c>
      <c r="E35" s="150">
        <v>0.9815184151043744</v>
      </c>
      <c r="F35" s="149">
        <v>1.009056779037814</v>
      </c>
      <c r="G35" s="151">
        <v>1.0077097157761497</v>
      </c>
      <c r="H35" s="152">
        <v>1.005404993909866</v>
      </c>
      <c r="I35" s="212">
        <f>I34/H34</f>
        <v>1.0161088816536685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64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65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135</v>
      </c>
      <c r="E40" s="20" t="s">
        <v>131</v>
      </c>
      <c r="F40" s="21" t="s">
        <v>141</v>
      </c>
      <c r="G40" s="78" t="s">
        <v>142</v>
      </c>
      <c r="H40" s="121" t="s">
        <v>143</v>
      </c>
      <c r="I40" s="205" t="s">
        <v>144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88</v>
      </c>
      <c r="D41" s="153">
        <v>97794</v>
      </c>
      <c r="E41" s="153">
        <v>98199</v>
      </c>
      <c r="F41" s="154">
        <v>97945</v>
      </c>
      <c r="G41" s="155">
        <v>97530</v>
      </c>
      <c r="H41" s="156">
        <v>97988</v>
      </c>
      <c r="I41" s="213">
        <v>99019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15278</v>
      </c>
      <c r="E42" s="138">
        <v>15239</v>
      </c>
      <c r="F42" s="139">
        <v>15844</v>
      </c>
      <c r="G42" s="140">
        <v>16223</v>
      </c>
      <c r="H42" s="157">
        <v>16606</v>
      </c>
      <c r="I42" s="214">
        <v>16776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89</v>
      </c>
      <c r="D43" s="138">
        <v>40133</v>
      </c>
      <c r="E43" s="138">
        <v>39970</v>
      </c>
      <c r="F43" s="139">
        <v>40265</v>
      </c>
      <c r="G43" s="140">
        <v>40103</v>
      </c>
      <c r="H43" s="157">
        <v>38745</v>
      </c>
      <c r="I43" s="214">
        <v>37989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8742</v>
      </c>
      <c r="E44" s="138">
        <v>8486</v>
      </c>
      <c r="F44" s="139">
        <v>8768</v>
      </c>
      <c r="G44" s="140">
        <v>8866</v>
      </c>
      <c r="H44" s="157">
        <v>8977</v>
      </c>
      <c r="I44" s="214">
        <v>9161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19266</v>
      </c>
      <c r="E45" s="138">
        <v>18530</v>
      </c>
      <c r="F45" s="139">
        <v>17698</v>
      </c>
      <c r="G45" s="140">
        <v>16714</v>
      </c>
      <c r="H45" s="157">
        <v>16261</v>
      </c>
      <c r="I45" s="214">
        <v>16156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91</v>
      </c>
      <c r="D46" s="138">
        <v>17784</v>
      </c>
      <c r="E46" s="138">
        <v>16944</v>
      </c>
      <c r="F46" s="139">
        <v>15236</v>
      </c>
      <c r="G46" s="140">
        <v>13576</v>
      </c>
      <c r="H46" s="157">
        <v>12544</v>
      </c>
      <c r="I46" s="214">
        <v>11915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92</v>
      </c>
      <c r="D47" s="138">
        <v>18892</v>
      </c>
      <c r="E47" s="138">
        <v>18036</v>
      </c>
      <c r="F47" s="139">
        <v>17214</v>
      </c>
      <c r="G47" s="140">
        <v>17025</v>
      </c>
      <c r="H47" s="157">
        <v>16799</v>
      </c>
      <c r="I47" s="214">
        <v>16607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93</v>
      </c>
      <c r="D48" s="138">
        <v>10638</v>
      </c>
      <c r="E48" s="138">
        <v>10172</v>
      </c>
      <c r="F48" s="139">
        <v>10453</v>
      </c>
      <c r="G48" s="140">
        <v>10542</v>
      </c>
      <c r="H48" s="157">
        <v>10374</v>
      </c>
      <c r="I48" s="214">
        <v>10323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94</v>
      </c>
      <c r="D49" s="138">
        <v>10586</v>
      </c>
      <c r="E49" s="138">
        <v>10423</v>
      </c>
      <c r="F49" s="139">
        <v>10326</v>
      </c>
      <c r="G49" s="140">
        <v>10121</v>
      </c>
      <c r="H49" s="157">
        <v>9918</v>
      </c>
      <c r="I49" s="214">
        <v>9620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10922</v>
      </c>
      <c r="E50" s="138">
        <v>10662</v>
      </c>
      <c r="F50" s="139">
        <v>10636</v>
      </c>
      <c r="G50" s="140">
        <v>10711</v>
      </c>
      <c r="H50" s="157">
        <v>10829</v>
      </c>
      <c r="I50" s="214">
        <v>10895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95</v>
      </c>
      <c r="D51" s="138">
        <v>8606</v>
      </c>
      <c r="E51" s="138">
        <v>7659</v>
      </c>
      <c r="F51" s="139">
        <v>7465</v>
      </c>
      <c r="G51" s="140">
        <v>7454</v>
      </c>
      <c r="H51" s="157">
        <v>7227</v>
      </c>
      <c r="I51" s="214">
        <v>7327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96</v>
      </c>
      <c r="D52" s="158">
        <v>8383</v>
      </c>
      <c r="E52" s="159">
        <v>8952</v>
      </c>
      <c r="F52" s="160">
        <v>9149</v>
      </c>
      <c r="G52" s="161">
        <v>9174</v>
      </c>
      <c r="H52" s="162">
        <v>9298</v>
      </c>
      <c r="I52" s="215">
        <v>9357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72</v>
      </c>
    </row>
    <row r="55" s="8" customFormat="1" ht="33" customHeight="1">
      <c r="C55" s="30" t="s">
        <v>98</v>
      </c>
    </row>
    <row r="56" s="8" customFormat="1" ht="11.25" customHeight="1"/>
    <row r="57" spans="1:24" s="31" customFormat="1" ht="30" customHeight="1">
      <c r="A57" s="23"/>
      <c r="B57" s="30" t="s">
        <v>73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130</v>
      </c>
      <c r="E59" s="59" t="s">
        <v>131</v>
      </c>
      <c r="F59" s="58" t="s">
        <v>145</v>
      </c>
      <c r="G59" s="113" t="s">
        <v>142</v>
      </c>
      <c r="H59" s="118" t="s">
        <v>146</v>
      </c>
      <c r="I59" s="216" t="s">
        <v>148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4" t="s">
        <v>32</v>
      </c>
      <c r="C60" s="275"/>
      <c r="D60" s="163">
        <v>2129471</v>
      </c>
      <c r="E60" s="163">
        <v>2120204</v>
      </c>
      <c r="F60" s="164">
        <v>1706086</v>
      </c>
      <c r="G60" s="165">
        <v>2163137</v>
      </c>
      <c r="H60" s="141">
        <v>2192289</v>
      </c>
      <c r="I60" s="217">
        <v>2205010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9" t="s">
        <v>33</v>
      </c>
      <c r="C61" s="260"/>
      <c r="D61" s="166">
        <v>1.04</v>
      </c>
      <c r="E61" s="166">
        <f>E60/D60</f>
        <v>0.9956482149792132</v>
      </c>
      <c r="F61" s="166">
        <f>F60/E60</f>
        <v>0.8046801156869811</v>
      </c>
      <c r="G61" s="167">
        <f>G60/F60</f>
        <v>1.2678944672191204</v>
      </c>
      <c r="H61" s="168">
        <f>H60/G60</f>
        <v>1.0134767238505928</v>
      </c>
      <c r="I61" s="218">
        <f>I60/H60</f>
        <v>1.0058026108784015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9" t="s">
        <v>34</v>
      </c>
      <c r="C62" s="260"/>
      <c r="D62" s="163">
        <v>17282854</v>
      </c>
      <c r="E62" s="163">
        <v>17282513</v>
      </c>
      <c r="F62" s="169">
        <v>17097816</v>
      </c>
      <c r="G62" s="170">
        <v>16338590</v>
      </c>
      <c r="H62" s="133">
        <v>16452105</v>
      </c>
      <c r="I62" s="219">
        <v>15980757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8" t="s">
        <v>33</v>
      </c>
      <c r="C63" s="273"/>
      <c r="D63" s="171">
        <v>1.092</v>
      </c>
      <c r="E63" s="171">
        <f>E62/D62</f>
        <v>0.9999802694624395</v>
      </c>
      <c r="F63" s="171">
        <f>F62/E62</f>
        <v>0.9893130703850765</v>
      </c>
      <c r="G63" s="172">
        <f>G62/F62</f>
        <v>0.955595147356832</v>
      </c>
      <c r="H63" s="173">
        <f>H62/G62</f>
        <v>1.006947661946349</v>
      </c>
      <c r="I63" s="220">
        <f>I62/H62</f>
        <v>0.9713502922574345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4" t="s">
        <v>35</v>
      </c>
      <c r="C64" s="275"/>
      <c r="D64" s="164">
        <v>19412325</v>
      </c>
      <c r="E64" s="163">
        <v>19402717</v>
      </c>
      <c r="F64" s="164">
        <v>18803902</v>
      </c>
      <c r="G64" s="165">
        <v>18501727</v>
      </c>
      <c r="H64" s="174">
        <v>18644394</v>
      </c>
      <c r="I64" s="221">
        <f>+I60+I62</f>
        <v>18185767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8" t="s">
        <v>33</v>
      </c>
      <c r="C65" s="273"/>
      <c r="D65" s="171">
        <v>1.029</v>
      </c>
      <c r="E65" s="171">
        <f>E64/D64</f>
        <v>0.9995050567101056</v>
      </c>
      <c r="F65" s="171">
        <f>F64/E64</f>
        <v>0.9691375697537618</v>
      </c>
      <c r="G65" s="172">
        <f>G64/F64</f>
        <v>0.9839301970410184</v>
      </c>
      <c r="H65" s="173">
        <f>H64/G64</f>
        <v>1.0077110098965356</v>
      </c>
      <c r="I65" s="220">
        <f>I64/H64</f>
        <v>0.9754013458415436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65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41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9" t="s">
        <v>74</v>
      </c>
      <c r="C71" s="66" t="s">
        <v>75</v>
      </c>
      <c r="D71" s="175">
        <v>80871</v>
      </c>
      <c r="E71" s="176">
        <v>94445</v>
      </c>
      <c r="F71" s="177">
        <v>98577</v>
      </c>
      <c r="G71" s="176">
        <v>89526</v>
      </c>
      <c r="H71" s="177">
        <v>85491</v>
      </c>
      <c r="I71" s="178">
        <v>84688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80"/>
      <c r="C72" s="67" t="s">
        <v>76</v>
      </c>
      <c r="D72" s="179">
        <v>95359</v>
      </c>
      <c r="E72" s="180">
        <v>82450</v>
      </c>
      <c r="F72" s="181">
        <v>102729</v>
      </c>
      <c r="G72" s="180">
        <v>86492</v>
      </c>
      <c r="H72" s="181">
        <v>85957</v>
      </c>
      <c r="I72" s="182">
        <v>83338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1"/>
      <c r="C73" s="68" t="s">
        <v>77</v>
      </c>
      <c r="D73" s="183">
        <f aca="true" t="shared" si="0" ref="D73:I73">D71+D72</f>
        <v>176230</v>
      </c>
      <c r="E73" s="184">
        <f t="shared" si="0"/>
        <v>176895</v>
      </c>
      <c r="F73" s="184">
        <f t="shared" si="0"/>
        <v>201306</v>
      </c>
      <c r="G73" s="184">
        <f t="shared" si="0"/>
        <v>176018</v>
      </c>
      <c r="H73" s="184">
        <f t="shared" si="0"/>
        <v>171448</v>
      </c>
      <c r="I73" s="185">
        <f t="shared" si="0"/>
        <v>168026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2" t="s">
        <v>78</v>
      </c>
      <c r="C74" s="69" t="s">
        <v>75</v>
      </c>
      <c r="D74" s="186">
        <v>667977</v>
      </c>
      <c r="E74" s="187">
        <v>634181</v>
      </c>
      <c r="F74" s="188">
        <v>762216</v>
      </c>
      <c r="G74" s="187">
        <v>621549</v>
      </c>
      <c r="H74" s="187">
        <v>664478</v>
      </c>
      <c r="I74" s="189">
        <v>619345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3"/>
      <c r="C75" s="67" t="s">
        <v>76</v>
      </c>
      <c r="D75" s="179">
        <v>600093</v>
      </c>
      <c r="E75" s="180">
        <v>635698</v>
      </c>
      <c r="F75" s="181">
        <v>757044</v>
      </c>
      <c r="G75" s="180">
        <v>628921</v>
      </c>
      <c r="H75" s="180">
        <v>639703</v>
      </c>
      <c r="I75" s="182">
        <v>607647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4"/>
      <c r="C76" s="68" t="s">
        <v>77</v>
      </c>
      <c r="D76" s="183">
        <f aca="true" t="shared" si="1" ref="D76:I76">D74+D75</f>
        <v>1268070</v>
      </c>
      <c r="E76" s="184">
        <f t="shared" si="1"/>
        <v>1269879</v>
      </c>
      <c r="F76" s="184">
        <f t="shared" si="1"/>
        <v>1519260</v>
      </c>
      <c r="G76" s="184">
        <f t="shared" si="1"/>
        <v>1250470</v>
      </c>
      <c r="H76" s="184">
        <f t="shared" si="1"/>
        <v>1304181</v>
      </c>
      <c r="I76" s="185">
        <f t="shared" si="1"/>
        <v>1226992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4" t="s">
        <v>79</v>
      </c>
      <c r="C77" s="275"/>
      <c r="D77" s="190">
        <f aca="true" t="shared" si="2" ref="D77:I78">D71+D74</f>
        <v>748848</v>
      </c>
      <c r="E77" s="191">
        <f t="shared" si="2"/>
        <v>728626</v>
      </c>
      <c r="F77" s="191">
        <f t="shared" si="2"/>
        <v>860793</v>
      </c>
      <c r="G77" s="191">
        <f t="shared" si="2"/>
        <v>711075</v>
      </c>
      <c r="H77" s="191">
        <f t="shared" si="2"/>
        <v>749969</v>
      </c>
      <c r="I77" s="192">
        <f t="shared" si="2"/>
        <v>704033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8" t="s">
        <v>80</v>
      </c>
      <c r="C78" s="273"/>
      <c r="D78" s="183">
        <f t="shared" si="2"/>
        <v>695452</v>
      </c>
      <c r="E78" s="184">
        <f t="shared" si="2"/>
        <v>718148</v>
      </c>
      <c r="F78" s="184">
        <f t="shared" si="2"/>
        <v>859773</v>
      </c>
      <c r="G78" s="184">
        <f t="shared" si="2"/>
        <v>715413</v>
      </c>
      <c r="H78" s="184">
        <f t="shared" si="2"/>
        <v>725660</v>
      </c>
      <c r="I78" s="185">
        <f t="shared" si="2"/>
        <v>690985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7" t="s">
        <v>81</v>
      </c>
      <c r="C79" s="278"/>
      <c r="D79" s="193">
        <f aca="true" t="shared" si="3" ref="D79:I79">D77+D78</f>
        <v>1444300</v>
      </c>
      <c r="E79" s="194">
        <f t="shared" si="3"/>
        <v>1446774</v>
      </c>
      <c r="F79" s="194">
        <f t="shared" si="3"/>
        <v>1720566</v>
      </c>
      <c r="G79" s="194">
        <f t="shared" si="3"/>
        <v>1426488</v>
      </c>
      <c r="H79" s="194">
        <f t="shared" si="3"/>
        <v>1475629</v>
      </c>
      <c r="I79" s="195">
        <f t="shared" si="3"/>
        <v>1395018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65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82</v>
      </c>
      <c r="D109" s="50" t="s">
        <v>83</v>
      </c>
      <c r="E109" s="78" t="s">
        <v>84</v>
      </c>
      <c r="F109" s="50" t="s">
        <v>85</v>
      </c>
      <c r="G109" s="78" t="s">
        <v>86</v>
      </c>
      <c r="H109" s="51" t="s">
        <v>87</v>
      </c>
      <c r="I109" s="216" t="s">
        <v>139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90031</v>
      </c>
      <c r="D110" s="187">
        <v>105428</v>
      </c>
      <c r="E110" s="188">
        <v>86290</v>
      </c>
      <c r="F110" s="187">
        <v>91679</v>
      </c>
      <c r="G110" s="188">
        <v>102793</v>
      </c>
      <c r="H110" s="178">
        <v>94860</v>
      </c>
      <c r="I110" s="222">
        <f>D71+E71+F71+G71+H71+I71+C110+D110+E110+F110+G110+H110</f>
        <v>1104679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90347</v>
      </c>
      <c r="D111" s="198">
        <v>100799</v>
      </c>
      <c r="E111" s="181">
        <v>90813</v>
      </c>
      <c r="F111" s="180">
        <v>94609</v>
      </c>
      <c r="G111" s="181">
        <v>100514</v>
      </c>
      <c r="H111" s="182">
        <v>86924</v>
      </c>
      <c r="I111" s="223">
        <f>D72+E72+F72+G72+H72+I72+C111+D111+E111+F111+G111+H111</f>
        <v>1100331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180378</v>
      </c>
      <c r="D112" s="184">
        <f aca="true" t="shared" si="4" ref="D112:I112">D110+D111</f>
        <v>206227</v>
      </c>
      <c r="E112" s="184">
        <f t="shared" si="4"/>
        <v>177103</v>
      </c>
      <c r="F112" s="184">
        <f t="shared" si="4"/>
        <v>186288</v>
      </c>
      <c r="G112" s="184">
        <f t="shared" si="4"/>
        <v>203307</v>
      </c>
      <c r="H112" s="185">
        <f t="shared" si="4"/>
        <v>181784</v>
      </c>
      <c r="I112" s="199">
        <f t="shared" si="4"/>
        <v>2205010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636656</v>
      </c>
      <c r="D113" s="201">
        <v>701782</v>
      </c>
      <c r="E113" s="177">
        <v>659305</v>
      </c>
      <c r="F113" s="176">
        <v>740132</v>
      </c>
      <c r="G113" s="177">
        <v>721698</v>
      </c>
      <c r="H113" s="202">
        <v>607592</v>
      </c>
      <c r="I113" s="222">
        <f>D74+E74+F74+G74+H74+I74+C113+D113+E113+F113+G113+H113</f>
        <v>8036911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638376</v>
      </c>
      <c r="D114" s="198">
        <v>683901</v>
      </c>
      <c r="E114" s="181">
        <v>649504</v>
      </c>
      <c r="F114" s="180">
        <v>732638</v>
      </c>
      <c r="G114" s="181">
        <v>716224</v>
      </c>
      <c r="H114" s="182">
        <v>654097</v>
      </c>
      <c r="I114" s="224">
        <f>D75+E75+F75+G75+H75+I75+C114+D114+E114+F114+G114+H114</f>
        <v>7943846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1275032</v>
      </c>
      <c r="D115" s="184">
        <f aca="true" t="shared" si="5" ref="D115:I115">D113+D114</f>
        <v>1385683</v>
      </c>
      <c r="E115" s="184">
        <f t="shared" si="5"/>
        <v>1308809</v>
      </c>
      <c r="F115" s="184">
        <f t="shared" si="5"/>
        <v>1472770</v>
      </c>
      <c r="G115" s="184">
        <f t="shared" si="5"/>
        <v>1437922</v>
      </c>
      <c r="H115" s="185">
        <f t="shared" si="5"/>
        <v>1261689</v>
      </c>
      <c r="I115" s="199">
        <f t="shared" si="5"/>
        <v>15980757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726687</v>
      </c>
      <c r="D116" s="191">
        <f aca="true" t="shared" si="6" ref="D116:I116">D110+D113</f>
        <v>807210</v>
      </c>
      <c r="E116" s="191">
        <f t="shared" si="6"/>
        <v>745595</v>
      </c>
      <c r="F116" s="191">
        <f t="shared" si="6"/>
        <v>831811</v>
      </c>
      <c r="G116" s="191">
        <f t="shared" si="6"/>
        <v>824491</v>
      </c>
      <c r="H116" s="192">
        <f t="shared" si="6"/>
        <v>702452</v>
      </c>
      <c r="I116" s="203">
        <f t="shared" si="6"/>
        <v>9141590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728723</v>
      </c>
      <c r="D117" s="184">
        <f aca="true" t="shared" si="7" ref="D117:I117">D111+D114</f>
        <v>784700</v>
      </c>
      <c r="E117" s="184">
        <f t="shared" si="7"/>
        <v>740317</v>
      </c>
      <c r="F117" s="184">
        <f t="shared" si="7"/>
        <v>827247</v>
      </c>
      <c r="G117" s="184">
        <f t="shared" si="7"/>
        <v>816738</v>
      </c>
      <c r="H117" s="185">
        <f t="shared" si="7"/>
        <v>741021</v>
      </c>
      <c r="I117" s="199">
        <f t="shared" si="7"/>
        <v>9044177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1455410</v>
      </c>
      <c r="D118" s="194">
        <f aca="true" t="shared" si="8" ref="D118:I118">D116+D117</f>
        <v>1591910</v>
      </c>
      <c r="E118" s="194">
        <f t="shared" si="8"/>
        <v>1485912</v>
      </c>
      <c r="F118" s="194">
        <f t="shared" si="8"/>
        <v>1659058</v>
      </c>
      <c r="G118" s="194">
        <f t="shared" si="8"/>
        <v>1641229</v>
      </c>
      <c r="H118" s="195">
        <f t="shared" si="8"/>
        <v>1443473</v>
      </c>
      <c r="I118" s="204">
        <f t="shared" si="8"/>
        <v>18185767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151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9" t="s">
        <v>119</v>
      </c>
      <c r="D5" s="310"/>
      <c r="E5" s="90" t="s">
        <v>131</v>
      </c>
      <c r="F5" s="90" t="s">
        <v>141</v>
      </c>
      <c r="G5" s="90" t="s">
        <v>142</v>
      </c>
      <c r="H5" s="247" t="s">
        <v>143</v>
      </c>
      <c r="I5" s="102" t="s">
        <v>144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1" t="s">
        <v>120</v>
      </c>
      <c r="D6" s="312"/>
      <c r="E6" s="104">
        <v>30017</v>
      </c>
      <c r="F6" s="104">
        <v>29567</v>
      </c>
      <c r="G6" s="104">
        <v>39031</v>
      </c>
      <c r="H6" s="248">
        <v>42700</v>
      </c>
      <c r="I6" s="105">
        <v>48721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9" t="s">
        <v>121</v>
      </c>
      <c r="D7" s="300"/>
      <c r="E7" s="106">
        <v>68752</v>
      </c>
      <c r="F7" s="106">
        <v>50952</v>
      </c>
      <c r="G7" s="106">
        <v>74484</v>
      </c>
      <c r="H7" s="249">
        <v>78305</v>
      </c>
      <c r="I7" s="107">
        <v>91435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9" t="s">
        <v>122</v>
      </c>
      <c r="D8" s="300"/>
      <c r="E8" s="106">
        <v>7830</v>
      </c>
      <c r="F8" s="106">
        <v>5356</v>
      </c>
      <c r="G8" s="106">
        <v>10974</v>
      </c>
      <c r="H8" s="249">
        <v>8519</v>
      </c>
      <c r="I8" s="107">
        <v>8030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9" t="s">
        <v>66</v>
      </c>
      <c r="D9" s="300"/>
      <c r="E9" s="108">
        <v>222</v>
      </c>
      <c r="F9" s="108">
        <v>87</v>
      </c>
      <c r="G9" s="108">
        <v>127</v>
      </c>
      <c r="H9" s="249">
        <v>119</v>
      </c>
      <c r="I9" s="107">
        <v>118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9" t="s">
        <v>103</v>
      </c>
      <c r="D10" s="300"/>
      <c r="E10" s="106">
        <v>654</v>
      </c>
      <c r="F10" s="106">
        <v>631</v>
      </c>
      <c r="G10" s="106">
        <v>744</v>
      </c>
      <c r="H10" s="249">
        <v>906</v>
      </c>
      <c r="I10" s="107">
        <v>1207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9" t="s">
        <v>104</v>
      </c>
      <c r="D11" s="300"/>
      <c r="E11" s="106">
        <v>1793</v>
      </c>
      <c r="F11" s="106">
        <v>1618</v>
      </c>
      <c r="G11" s="106">
        <v>1958</v>
      </c>
      <c r="H11" s="249">
        <v>2758</v>
      </c>
      <c r="I11" s="107">
        <v>2443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9" t="s">
        <v>105</v>
      </c>
      <c r="D12" s="300"/>
      <c r="E12" s="106">
        <v>209963</v>
      </c>
      <c r="F12" s="106">
        <v>228510</v>
      </c>
      <c r="G12" s="106">
        <v>265945</v>
      </c>
      <c r="H12" s="249">
        <v>297949</v>
      </c>
      <c r="I12" s="107">
        <v>413053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9" t="s">
        <v>106</v>
      </c>
      <c r="D13" s="300"/>
      <c r="E13" s="106">
        <v>818</v>
      </c>
      <c r="F13" s="106">
        <v>607</v>
      </c>
      <c r="G13" s="106">
        <v>754</v>
      </c>
      <c r="H13" s="249">
        <v>863</v>
      </c>
      <c r="I13" s="107">
        <v>623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9" t="s">
        <v>107</v>
      </c>
      <c r="D14" s="300"/>
      <c r="E14" s="106">
        <v>16415</v>
      </c>
      <c r="F14" s="106">
        <v>18771</v>
      </c>
      <c r="G14" s="106">
        <v>21012</v>
      </c>
      <c r="H14" s="249">
        <v>18996</v>
      </c>
      <c r="I14" s="107">
        <v>12662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9" t="s">
        <v>108</v>
      </c>
      <c r="D15" s="300"/>
      <c r="E15" s="106">
        <v>3549</v>
      </c>
      <c r="F15" s="106">
        <v>3490</v>
      </c>
      <c r="G15" s="106">
        <v>5071</v>
      </c>
      <c r="H15" s="249">
        <v>4798</v>
      </c>
      <c r="I15" s="107">
        <v>6699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9" t="s">
        <v>109</v>
      </c>
      <c r="D16" s="300"/>
      <c r="E16" s="106">
        <v>432</v>
      </c>
      <c r="F16" s="106">
        <v>638</v>
      </c>
      <c r="G16" s="106">
        <v>998</v>
      </c>
      <c r="H16" s="249">
        <v>1209</v>
      </c>
      <c r="I16" s="107">
        <v>1437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1" t="s">
        <v>110</v>
      </c>
      <c r="D17" s="302"/>
      <c r="E17" s="109">
        <v>6687</v>
      </c>
      <c r="F17" s="109">
        <v>5172</v>
      </c>
      <c r="G17" s="109">
        <v>7315</v>
      </c>
      <c r="H17" s="250">
        <v>8812</v>
      </c>
      <c r="I17" s="110">
        <v>10650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4" t="s">
        <v>67</v>
      </c>
      <c r="D18" s="306"/>
      <c r="E18" s="225">
        <v>347132</v>
      </c>
      <c r="F18" s="225">
        <v>345399</v>
      </c>
      <c r="G18" s="225">
        <v>428413</v>
      </c>
      <c r="H18" s="251">
        <v>465934</v>
      </c>
      <c r="I18" s="226">
        <f>SUM(I6:I17)</f>
        <v>597078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114</v>
      </c>
      <c r="F19" s="111">
        <v>107</v>
      </c>
      <c r="G19" s="111">
        <v>135</v>
      </c>
      <c r="H19" s="248">
        <v>138</v>
      </c>
      <c r="I19" s="105">
        <v>141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705</v>
      </c>
      <c r="F20" s="106">
        <v>552</v>
      </c>
      <c r="G20" s="106">
        <v>668</v>
      </c>
      <c r="H20" s="249">
        <v>753</v>
      </c>
      <c r="I20" s="107">
        <v>839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813</v>
      </c>
      <c r="F21" s="106">
        <v>686</v>
      </c>
      <c r="G21" s="106">
        <v>993</v>
      </c>
      <c r="H21" s="249">
        <v>930</v>
      </c>
      <c r="I21" s="107">
        <v>1014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251</v>
      </c>
      <c r="F22" s="106">
        <v>129</v>
      </c>
      <c r="G22" s="106">
        <v>255</v>
      </c>
      <c r="H22" s="249">
        <v>234</v>
      </c>
      <c r="I22" s="107">
        <v>240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286</v>
      </c>
      <c r="F23" s="106">
        <v>230</v>
      </c>
      <c r="G23" s="106">
        <v>296</v>
      </c>
      <c r="H23" s="249">
        <v>384</v>
      </c>
      <c r="I23" s="107">
        <v>370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238</v>
      </c>
      <c r="F24" s="106">
        <v>153</v>
      </c>
      <c r="G24" s="106">
        <v>181</v>
      </c>
      <c r="H24" s="249">
        <v>171</v>
      </c>
      <c r="I24" s="107">
        <v>244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89</v>
      </c>
      <c r="F25" s="106">
        <v>93</v>
      </c>
      <c r="G25" s="106">
        <v>93</v>
      </c>
      <c r="H25" s="249">
        <v>104</v>
      </c>
      <c r="I25" s="107">
        <v>117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166</v>
      </c>
      <c r="F26" s="106">
        <v>93</v>
      </c>
      <c r="G26" s="106">
        <v>129</v>
      </c>
      <c r="H26" s="249">
        <v>152</v>
      </c>
      <c r="I26" s="107">
        <v>224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133</v>
      </c>
      <c r="F27" s="106">
        <v>135</v>
      </c>
      <c r="G27" s="106">
        <v>138</v>
      </c>
      <c r="H27" s="249">
        <v>165</v>
      </c>
      <c r="I27" s="107">
        <v>186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718</v>
      </c>
      <c r="F28" s="106">
        <v>934</v>
      </c>
      <c r="G28" s="106">
        <v>1892</v>
      </c>
      <c r="H28" s="249">
        <v>2555</v>
      </c>
      <c r="I28" s="107">
        <v>2096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3752</v>
      </c>
      <c r="F29" s="106">
        <v>2858</v>
      </c>
      <c r="G29" s="106">
        <v>4054</v>
      </c>
      <c r="H29" s="249">
        <v>3442</v>
      </c>
      <c r="I29" s="107">
        <v>3648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8230</v>
      </c>
      <c r="F30" s="106">
        <v>2925</v>
      </c>
      <c r="G30" s="106">
        <v>2139</v>
      </c>
      <c r="H30" s="249">
        <v>1353</v>
      </c>
      <c r="I30" s="107">
        <v>794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2628</v>
      </c>
      <c r="F31" s="109">
        <v>2037</v>
      </c>
      <c r="G31" s="109">
        <v>2666</v>
      </c>
      <c r="H31" s="249">
        <v>2409</v>
      </c>
      <c r="I31" s="107">
        <v>2332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4" t="s">
        <v>68</v>
      </c>
      <c r="D32" s="306"/>
      <c r="E32" s="225">
        <v>18123</v>
      </c>
      <c r="F32" s="225">
        <v>10932</v>
      </c>
      <c r="G32" s="225">
        <v>13639</v>
      </c>
      <c r="H32" s="251">
        <v>12790</v>
      </c>
      <c r="I32" s="226">
        <f>SUM(I19:I31)</f>
        <v>12245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4" t="s">
        <v>111</v>
      </c>
      <c r="D33" s="305"/>
      <c r="E33" s="227">
        <v>552</v>
      </c>
      <c r="F33" s="227">
        <v>392</v>
      </c>
      <c r="G33" s="227">
        <v>552</v>
      </c>
      <c r="H33" s="252">
        <v>594</v>
      </c>
      <c r="I33" s="228">
        <v>779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3394</v>
      </c>
      <c r="F34" s="111">
        <v>3035</v>
      </c>
      <c r="G34" s="111">
        <v>3794</v>
      </c>
      <c r="H34" s="248">
        <v>3685</v>
      </c>
      <c r="I34" s="105">
        <v>3783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276</v>
      </c>
      <c r="F35" s="106">
        <v>73</v>
      </c>
      <c r="G35" s="106">
        <v>250</v>
      </c>
      <c r="H35" s="249">
        <v>81</v>
      </c>
      <c r="I35" s="107">
        <v>84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8610</v>
      </c>
      <c r="F36" s="106">
        <v>7810</v>
      </c>
      <c r="G36" s="106">
        <v>10529</v>
      </c>
      <c r="H36" s="249">
        <v>9995</v>
      </c>
      <c r="I36" s="107">
        <v>9649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133</v>
      </c>
      <c r="F37" s="109">
        <v>76</v>
      </c>
      <c r="G37" s="109">
        <v>69</v>
      </c>
      <c r="H37" s="249">
        <v>56</v>
      </c>
      <c r="I37" s="107">
        <v>89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4" t="s">
        <v>69</v>
      </c>
      <c r="D38" s="306"/>
      <c r="E38" s="225">
        <v>12413</v>
      </c>
      <c r="F38" s="225">
        <v>10994</v>
      </c>
      <c r="G38" s="225">
        <v>14642</v>
      </c>
      <c r="H38" s="251">
        <v>13817</v>
      </c>
      <c r="I38" s="226">
        <f>SUM(I34:I37)</f>
        <v>13605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112</v>
      </c>
      <c r="D39" s="92"/>
      <c r="E39" s="111">
        <v>26</v>
      </c>
      <c r="F39" s="111">
        <v>32</v>
      </c>
      <c r="G39" s="111">
        <v>22</v>
      </c>
      <c r="H39" s="249">
        <v>46</v>
      </c>
      <c r="I39" s="107">
        <v>25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98</v>
      </c>
      <c r="F40" s="106">
        <v>87</v>
      </c>
      <c r="G40" s="106">
        <v>87</v>
      </c>
      <c r="H40" s="249">
        <v>128</v>
      </c>
      <c r="I40" s="107">
        <v>144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29</v>
      </c>
      <c r="F41" s="106">
        <v>13</v>
      </c>
      <c r="G41" s="106">
        <v>13</v>
      </c>
      <c r="H41" s="249">
        <v>13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56</v>
      </c>
      <c r="F42" s="106">
        <v>23</v>
      </c>
      <c r="G42" s="106">
        <v>25</v>
      </c>
      <c r="H42" s="249">
        <v>29</v>
      </c>
      <c r="I42" s="107">
        <v>24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94</v>
      </c>
      <c r="F43" s="109">
        <v>55</v>
      </c>
      <c r="G43" s="109">
        <v>72</v>
      </c>
      <c r="H43" s="249">
        <v>59</v>
      </c>
      <c r="I43" s="107">
        <v>48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4" t="s">
        <v>70</v>
      </c>
      <c r="D44" s="306"/>
      <c r="E44" s="225">
        <v>303</v>
      </c>
      <c r="F44" s="225">
        <v>210</v>
      </c>
      <c r="G44" s="225">
        <v>219</v>
      </c>
      <c r="H44" s="251">
        <f>SUM(H39:H43)</f>
        <v>275</v>
      </c>
      <c r="I44" s="226">
        <f>SUM(I39:I43)</f>
        <v>265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2722</v>
      </c>
      <c r="F45" s="111">
        <v>2777</v>
      </c>
      <c r="G45" s="111">
        <v>3358</v>
      </c>
      <c r="H45" s="249">
        <v>3469</v>
      </c>
      <c r="I45" s="107">
        <v>2986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99" t="s">
        <v>30</v>
      </c>
      <c r="D46" s="300"/>
      <c r="E46" s="106">
        <v>1114</v>
      </c>
      <c r="F46" s="106">
        <v>862</v>
      </c>
      <c r="G46" s="106">
        <v>1179</v>
      </c>
      <c r="H46" s="249">
        <v>1267</v>
      </c>
      <c r="I46" s="107">
        <v>1193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1" t="s">
        <v>31</v>
      </c>
      <c r="D47" s="302"/>
      <c r="E47" s="109">
        <v>97</v>
      </c>
      <c r="F47" s="109">
        <v>80</v>
      </c>
      <c r="G47" s="109">
        <v>98</v>
      </c>
      <c r="H47" s="249">
        <v>126</v>
      </c>
      <c r="I47" s="107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4" t="s">
        <v>71</v>
      </c>
      <c r="D48" s="315"/>
      <c r="E48" s="229">
        <v>3933</v>
      </c>
      <c r="F48" s="225">
        <v>3719</v>
      </c>
      <c r="G48" s="229">
        <v>4635</v>
      </c>
      <c r="H48" s="253">
        <f>SUM(H45:H47)</f>
        <v>4862</v>
      </c>
      <c r="I48" s="230">
        <f>SUM(I45:I47)</f>
        <v>4277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4" t="s">
        <v>113</v>
      </c>
      <c r="D49" s="305"/>
      <c r="E49" s="227">
        <v>25</v>
      </c>
      <c r="F49" s="227">
        <v>14</v>
      </c>
      <c r="G49" s="227">
        <v>12</v>
      </c>
      <c r="H49" s="252">
        <v>18</v>
      </c>
      <c r="I49" s="228">
        <v>21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7" t="s">
        <v>114</v>
      </c>
      <c r="D50" s="308"/>
      <c r="E50" s="231">
        <v>382481</v>
      </c>
      <c r="F50" s="231">
        <v>371660</v>
      </c>
      <c r="G50" s="231">
        <v>462112</v>
      </c>
      <c r="H50" s="231">
        <v>498290</v>
      </c>
      <c r="I50" s="232">
        <f>SUM(I49,I48,I44,I38,I33,I32,I18)</f>
        <v>628270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102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65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7" t="s">
        <v>123</v>
      </c>
      <c r="D55" s="297"/>
      <c r="E55" s="59" t="s">
        <v>131</v>
      </c>
      <c r="F55" s="59" t="s">
        <v>141</v>
      </c>
      <c r="G55" s="256" t="s">
        <v>142</v>
      </c>
      <c r="H55" s="51" t="s">
        <v>143</v>
      </c>
      <c r="I55" s="25" t="s">
        <v>144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4" t="s">
        <v>124</v>
      </c>
      <c r="D56" s="303"/>
      <c r="E56" s="233">
        <v>275493</v>
      </c>
      <c r="F56" s="233">
        <v>250652</v>
      </c>
      <c r="G56" s="257">
        <v>311331</v>
      </c>
      <c r="H56" s="234">
        <v>320060</v>
      </c>
      <c r="I56" s="235">
        <v>386514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9" t="s">
        <v>125</v>
      </c>
      <c r="D57" s="295"/>
      <c r="E57" s="236">
        <v>420</v>
      </c>
      <c r="F57" s="237">
        <v>208</v>
      </c>
      <c r="G57" s="237">
        <v>70</v>
      </c>
      <c r="H57" s="238">
        <v>78</v>
      </c>
      <c r="I57" s="239">
        <v>2304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6" t="s">
        <v>126</v>
      </c>
      <c r="D58" s="295"/>
      <c r="E58" s="236">
        <v>96361</v>
      </c>
      <c r="F58" s="236">
        <v>114499</v>
      </c>
      <c r="G58" s="237">
        <v>142542</v>
      </c>
      <c r="H58" s="238">
        <v>177996</v>
      </c>
      <c r="I58" s="239">
        <v>239376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9" t="s">
        <v>127</v>
      </c>
      <c r="D59" s="295"/>
      <c r="E59" s="236" t="s">
        <v>132</v>
      </c>
      <c r="F59" s="237" t="s">
        <v>132</v>
      </c>
      <c r="G59" s="237" t="s">
        <v>149</v>
      </c>
      <c r="H59" s="238" t="s">
        <v>149</v>
      </c>
      <c r="I59" s="239" t="s">
        <v>137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9" t="s">
        <v>128</v>
      </c>
      <c r="D60" s="295"/>
      <c r="E60" s="236">
        <v>37</v>
      </c>
      <c r="F60" s="236">
        <v>6288</v>
      </c>
      <c r="G60" s="237">
        <v>8144</v>
      </c>
      <c r="H60" s="238">
        <v>101</v>
      </c>
      <c r="I60" s="239">
        <v>37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9" t="s">
        <v>129</v>
      </c>
      <c r="D61" s="295"/>
      <c r="E61" s="236">
        <v>10146</v>
      </c>
      <c r="F61" s="236" t="s">
        <v>132</v>
      </c>
      <c r="G61" s="237" t="s">
        <v>149</v>
      </c>
      <c r="H61" s="238" t="s">
        <v>149</v>
      </c>
      <c r="I61" s="239" t="s">
        <v>137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9" t="s">
        <v>44</v>
      </c>
      <c r="D62" s="295"/>
      <c r="E62" s="240" t="s">
        <v>132</v>
      </c>
      <c r="F62" s="240" t="s">
        <v>132</v>
      </c>
      <c r="G62" s="237" t="s">
        <v>149</v>
      </c>
      <c r="H62" s="238" t="s">
        <v>149</v>
      </c>
      <c r="I62" s="239" t="s">
        <v>137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9" t="s">
        <v>115</v>
      </c>
      <c r="D63" s="295"/>
      <c r="E63" s="236">
        <v>1</v>
      </c>
      <c r="F63" s="236" t="s">
        <v>132</v>
      </c>
      <c r="G63" s="237" t="s">
        <v>149</v>
      </c>
      <c r="H63" s="238" t="s">
        <v>149</v>
      </c>
      <c r="I63" s="239" t="s">
        <v>137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9" t="s">
        <v>43</v>
      </c>
      <c r="D64" s="295"/>
      <c r="E64" s="240" t="s">
        <v>132</v>
      </c>
      <c r="F64" s="240" t="s">
        <v>132</v>
      </c>
      <c r="G64" s="237" t="s">
        <v>149</v>
      </c>
      <c r="H64" s="238" t="s">
        <v>149</v>
      </c>
      <c r="I64" s="239" t="s">
        <v>137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9" t="s">
        <v>116</v>
      </c>
      <c r="D65" s="295"/>
      <c r="E65" s="236">
        <v>19</v>
      </c>
      <c r="F65" s="236">
        <v>11</v>
      </c>
      <c r="G65" s="237">
        <v>25</v>
      </c>
      <c r="H65" s="238">
        <v>49</v>
      </c>
      <c r="I65" s="239">
        <v>36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8" t="s">
        <v>117</v>
      </c>
      <c r="D66" s="298"/>
      <c r="E66" s="241">
        <v>4</v>
      </c>
      <c r="F66" s="242">
        <v>2</v>
      </c>
      <c r="G66" s="237" t="s">
        <v>149</v>
      </c>
      <c r="H66" s="238">
        <v>6</v>
      </c>
      <c r="I66" s="239">
        <v>3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7" t="s">
        <v>118</v>
      </c>
      <c r="D67" s="297"/>
      <c r="E67" s="243">
        <v>382481</v>
      </c>
      <c r="F67" s="244">
        <v>371660</v>
      </c>
      <c r="G67" s="244">
        <v>462112</v>
      </c>
      <c r="H67" s="245">
        <v>498290</v>
      </c>
      <c r="I67" s="246">
        <f>SUM(I56:I66)</f>
        <v>628270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13" t="s">
        <v>152</v>
      </c>
      <c r="D69" s="313"/>
      <c r="E69" s="313"/>
      <c r="F69" s="313"/>
      <c r="G69" s="313"/>
      <c r="H69" s="313"/>
      <c r="I69" s="313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