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8" sheetId="1" r:id="rId1"/>
  </sheets>
  <definedNames>
    <definedName name="_Regression_Int" localSheetId="0" hidden="1">1</definedName>
    <definedName name="_xlnm.Print_Area" localSheetId="0">'8'!$A$1:$FG$86</definedName>
    <definedName name="Print_Area_MI" localSheetId="0">'8'!$A$2:$FL$86</definedName>
  </definedNames>
  <calcPr fullCalcOnLoad="1" refMode="R1C1"/>
</workbook>
</file>

<file path=xl/sharedStrings.xml><?xml version="1.0" encoding="utf-8"?>
<sst xmlns="http://schemas.openxmlformats.org/spreadsheetml/2006/main" count="984" uniqueCount="270">
  <si>
    <t>通</t>
  </si>
  <si>
    <t>農</t>
  </si>
  <si>
    <t>業</t>
  </si>
  <si>
    <t>工</t>
  </si>
  <si>
    <t>　</t>
  </si>
  <si>
    <t>庭</t>
  </si>
  <si>
    <t>他</t>
  </si>
  <si>
    <t>　  小</t>
  </si>
  <si>
    <t>　 　学</t>
  </si>
  <si>
    <t>普</t>
  </si>
  <si>
    <t>食</t>
  </si>
  <si>
    <t>生</t>
  </si>
  <si>
    <t>機</t>
  </si>
  <si>
    <t>電</t>
  </si>
  <si>
    <t>自</t>
  </si>
  <si>
    <t>材</t>
  </si>
  <si>
    <t>情</t>
  </si>
  <si>
    <t>電シ</t>
  </si>
  <si>
    <t>建</t>
  </si>
  <si>
    <t>土</t>
  </si>
  <si>
    <t>画</t>
  </si>
  <si>
    <t>ト</t>
  </si>
  <si>
    <t>会</t>
  </si>
  <si>
    <t>ビ</t>
  </si>
  <si>
    <t>海</t>
  </si>
  <si>
    <t>総</t>
  </si>
  <si>
    <t>調</t>
  </si>
  <si>
    <t>保</t>
  </si>
  <si>
    <t>理</t>
  </si>
  <si>
    <t>英</t>
  </si>
  <si>
    <t>国</t>
  </si>
  <si>
    <t>音</t>
  </si>
  <si>
    <t>美</t>
  </si>
  <si>
    <t>芸</t>
  </si>
  <si>
    <t>　　　科</t>
  </si>
  <si>
    <t>動</t>
  </si>
  <si>
    <t>ン</t>
  </si>
  <si>
    <t>｜</t>
  </si>
  <si>
    <t>ジ</t>
  </si>
  <si>
    <t>　　 　名</t>
  </si>
  <si>
    <t>品</t>
  </si>
  <si>
    <t>活</t>
  </si>
  <si>
    <t>物</t>
  </si>
  <si>
    <t>子</t>
  </si>
  <si>
    <t>車</t>
  </si>
  <si>
    <t>料</t>
  </si>
  <si>
    <t>報</t>
  </si>
  <si>
    <t>子ス</t>
  </si>
  <si>
    <t>ピ</t>
  </si>
  <si>
    <t>像</t>
  </si>
  <si>
    <t>タ</t>
  </si>
  <si>
    <t>ネ</t>
  </si>
  <si>
    <t>育</t>
  </si>
  <si>
    <t>際</t>
  </si>
  <si>
    <t>術</t>
  </si>
  <si>
    <t>計</t>
  </si>
  <si>
    <t>ルビ</t>
  </si>
  <si>
    <t xml:space="preserve"> ﾕビ</t>
  </si>
  <si>
    <t>経</t>
  </si>
  <si>
    <t>技</t>
  </si>
  <si>
    <t>科</t>
  </si>
  <si>
    <t>流</t>
  </si>
  <si>
    <t>学</t>
  </si>
  <si>
    <t>情テ</t>
  </si>
  <si>
    <t>化</t>
  </si>
  <si>
    <t>ス</t>
  </si>
  <si>
    <t xml:space="preserve">  ジ</t>
  </si>
  <si>
    <t>｜ジ</t>
  </si>
  <si>
    <t>文</t>
  </si>
  <si>
    <t>教</t>
  </si>
  <si>
    <t xml:space="preserve">  ネ</t>
  </si>
  <si>
    <t>木</t>
  </si>
  <si>
    <t>済</t>
  </si>
  <si>
    <t>械</t>
  </si>
  <si>
    <t>気</t>
  </si>
  <si>
    <t>報ム</t>
  </si>
  <si>
    <t>築</t>
  </si>
  <si>
    <t>洋</t>
  </si>
  <si>
    <t>数</t>
  </si>
  <si>
    <t>語</t>
  </si>
  <si>
    <t>楽</t>
  </si>
  <si>
    <t>養</t>
  </si>
  <si>
    <t>課</t>
  </si>
  <si>
    <t>性</t>
  </si>
  <si>
    <t>県</t>
  </si>
  <si>
    <t>私</t>
  </si>
  <si>
    <t>市</t>
  </si>
  <si>
    <t>市組</t>
  </si>
  <si>
    <t>年</t>
  </si>
  <si>
    <t>　合</t>
  </si>
  <si>
    <t>程</t>
  </si>
  <si>
    <t>別</t>
  </si>
  <si>
    <t>立</t>
  </si>
  <si>
    <t>町立</t>
  </si>
  <si>
    <t>男</t>
  </si>
  <si>
    <t>全</t>
  </si>
  <si>
    <t>女</t>
  </si>
  <si>
    <t>１</t>
  </si>
  <si>
    <t xml:space="preserve"> </t>
  </si>
  <si>
    <t>日</t>
  </si>
  <si>
    <t>２</t>
  </si>
  <si>
    <t>制</t>
  </si>
  <si>
    <t>３</t>
  </si>
  <si>
    <t>小学科を有</t>
  </si>
  <si>
    <t>する学校数</t>
  </si>
  <si>
    <t>定</t>
  </si>
  <si>
    <t>時</t>
  </si>
  <si>
    <t>４</t>
  </si>
  <si>
    <t xml:space="preserve"> 小学科を有</t>
  </si>
  <si>
    <t xml:space="preserve"> する学校数</t>
  </si>
  <si>
    <t>住</t>
  </si>
  <si>
    <t>環</t>
  </si>
  <si>
    <t>境</t>
  </si>
  <si>
    <t>県</t>
  </si>
  <si>
    <t>立</t>
  </si>
  <si>
    <t>会</t>
  </si>
  <si>
    <t>計</t>
  </si>
  <si>
    <t>情</t>
  </si>
  <si>
    <t>報</t>
  </si>
  <si>
    <t>県</t>
  </si>
  <si>
    <t>合</t>
  </si>
  <si>
    <t>文</t>
  </si>
  <si>
    <t>理</t>
  </si>
  <si>
    <t>生活デザイン</t>
  </si>
  <si>
    <t>学</t>
  </si>
  <si>
    <t>市</t>
  </si>
  <si>
    <t>経</t>
  </si>
  <si>
    <t>営</t>
  </si>
  <si>
    <t>看</t>
  </si>
  <si>
    <t>護</t>
  </si>
  <si>
    <t>計</t>
  </si>
  <si>
    <t>私</t>
  </si>
  <si>
    <t>大学科名</t>
  </si>
  <si>
    <t>業</t>
  </si>
  <si>
    <t>水　　　産</t>
  </si>
  <si>
    <t>家</t>
  </si>
  <si>
    <t>総合</t>
  </si>
  <si>
    <t>合計</t>
  </si>
  <si>
    <t>機械システム</t>
  </si>
  <si>
    <t>自動車工学</t>
  </si>
  <si>
    <t>国</t>
  </si>
  <si>
    <t>生</t>
  </si>
  <si>
    <t>社会総合</t>
  </si>
  <si>
    <t>際</t>
  </si>
  <si>
    <t>活</t>
  </si>
  <si>
    <t>理</t>
  </si>
  <si>
    <t>通</t>
  </si>
  <si>
    <t>化</t>
  </si>
  <si>
    <t>私</t>
  </si>
  <si>
    <t>環境デザイン</t>
  </si>
  <si>
    <t>生</t>
  </si>
  <si>
    <t>産</t>
  </si>
  <si>
    <t>利</t>
  </si>
  <si>
    <t>用</t>
  </si>
  <si>
    <t>商</t>
  </si>
  <si>
    <t>業</t>
  </si>
  <si>
    <t>活</t>
  </si>
  <si>
    <t>用</t>
  </si>
  <si>
    <t>園</t>
  </si>
  <si>
    <t>芸</t>
  </si>
  <si>
    <t>都</t>
  </si>
  <si>
    <t>生</t>
  </si>
  <si>
    <t>命</t>
  </si>
  <si>
    <t>科</t>
  </si>
  <si>
    <t>電気工学</t>
  </si>
  <si>
    <t>電子工学</t>
  </si>
  <si>
    <t>情報工学</t>
  </si>
  <si>
    <t>都市工学</t>
  </si>
  <si>
    <t>環境化学</t>
  </si>
  <si>
    <t>染織デザイン</t>
  </si>
  <si>
    <t>システム科学技術</t>
  </si>
  <si>
    <t>ビジネス科学</t>
  </si>
  <si>
    <t>福　　祉</t>
  </si>
  <si>
    <t>機械工学</t>
  </si>
  <si>
    <t>総</t>
  </si>
  <si>
    <t>育</t>
  </si>
  <si>
    <t>情報科学</t>
  </si>
  <si>
    <t>調</t>
  </si>
  <si>
    <t>社</t>
  </si>
  <si>
    <t>会</t>
  </si>
  <si>
    <t>福</t>
  </si>
  <si>
    <t>祉</t>
  </si>
  <si>
    <t>介</t>
  </si>
  <si>
    <t>護</t>
  </si>
  <si>
    <t>保</t>
  </si>
  <si>
    <t>組</t>
  </si>
  <si>
    <t>情報</t>
  </si>
  <si>
    <t>機械・電気</t>
  </si>
  <si>
    <t>イ　　　　ン　　　　テ　　　　リ　　　　ア</t>
  </si>
  <si>
    <t>の</t>
  </si>
  <si>
    <t>シ</t>
  </si>
  <si>
    <t>環</t>
  </si>
  <si>
    <t>ロボットシステム</t>
  </si>
  <si>
    <t>コ</t>
  </si>
  <si>
    <t>ビ</t>
  </si>
  <si>
    <t>キャリアビジネス</t>
  </si>
  <si>
    <t>アクアライフ</t>
  </si>
  <si>
    <t>ス</t>
  </si>
  <si>
    <t>ン</t>
  </si>
  <si>
    <t>ジ</t>
  </si>
  <si>
    <t>テ</t>
  </si>
  <si>
    <t>境</t>
  </si>
  <si>
    <t>ネ</t>
  </si>
  <si>
    <t>合</t>
  </si>
  <si>
    <t>シ　ス　テ　ム</t>
  </si>
  <si>
    <t>シ</t>
  </si>
  <si>
    <t>ス</t>
  </si>
  <si>
    <t>緑</t>
  </si>
  <si>
    <t>ス</t>
  </si>
  <si>
    <t>ジ</t>
  </si>
  <si>
    <t>ョザ</t>
  </si>
  <si>
    <t>地</t>
  </si>
  <si>
    <t>ム</t>
  </si>
  <si>
    <t>ス</t>
  </si>
  <si>
    <t>　ン</t>
  </si>
  <si>
    <t>県</t>
  </si>
  <si>
    <t>市</t>
  </si>
  <si>
    <t>立</t>
  </si>
  <si>
    <t>食</t>
  </si>
  <si>
    <t>農</t>
  </si>
  <si>
    <t>情</t>
  </si>
  <si>
    <t>処</t>
  </si>
  <si>
    <t>服</t>
  </si>
  <si>
    <t>飾</t>
  </si>
  <si>
    <t>私</t>
  </si>
  <si>
    <t>キャリア情報</t>
  </si>
  <si>
    <t>術</t>
  </si>
  <si>
    <t>経営科学</t>
  </si>
  <si>
    <t>そ</t>
  </si>
  <si>
    <t>グリーンサイエンス</t>
  </si>
  <si>
    <t>ビ</t>
  </si>
  <si>
    <t>ビ</t>
  </si>
  <si>
    <t>デ</t>
  </si>
  <si>
    <t>ピ</t>
  </si>
  <si>
    <t>ネ</t>
  </si>
  <si>
    <t>ザ</t>
  </si>
  <si>
    <t>ム</t>
  </si>
  <si>
    <t>イ</t>
  </si>
  <si>
    <t>テ</t>
  </si>
  <si>
    <t>ネ</t>
  </si>
  <si>
    <t>タネ</t>
  </si>
  <si>
    <t>ンイ</t>
  </si>
  <si>
    <t>ス</t>
  </si>
  <si>
    <t>　</t>
  </si>
  <si>
    <t>地球環境システム</t>
  </si>
  <si>
    <t>商業に関する</t>
  </si>
  <si>
    <t xml:space="preserve">  ス</t>
  </si>
  <si>
    <t xml:space="preserve">｜ </t>
  </si>
  <si>
    <t xml:space="preserve"> ﾕ </t>
  </si>
  <si>
    <t>タA</t>
  </si>
  <si>
    <t xml:space="preserve">  I</t>
  </si>
  <si>
    <t>建</t>
  </si>
  <si>
    <t>築</t>
  </si>
  <si>
    <t>土</t>
  </si>
  <si>
    <t>木</t>
  </si>
  <si>
    <t>造</t>
  </si>
  <si>
    <t>形</t>
  </si>
  <si>
    <t>形</t>
  </si>
  <si>
    <t>デ</t>
  </si>
  <si>
    <t>ザ</t>
  </si>
  <si>
    <t>イ</t>
  </si>
  <si>
    <t>ン</t>
  </si>
  <si>
    <t>平成２９年５月１日現在</t>
  </si>
  <si>
    <t>シデ</t>
  </si>
  <si>
    <t>ッ　</t>
  </si>
  <si>
    <t>ァ　</t>
  </si>
  <si>
    <t>フ　</t>
  </si>
  <si>
    <t>　　　８.　高等学校課程別、小学科別、学年別生徒数</t>
  </si>
  <si>
    <t>I</t>
  </si>
  <si>
    <t>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</si>
</sst>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Terminal"/>
      <family val="0"/>
    </font>
    <font>
      <sz val="16"/>
      <name val="ＭＳ 明朝"/>
      <family val="1"/>
    </font>
    <font>
      <sz val="16"/>
      <name val="Terminal"/>
      <family val="0"/>
    </font>
    <font>
      <sz val="20"/>
      <name val="ＭＳ ゴシック"/>
      <family val="3"/>
    </font>
    <font>
      <sz val="18"/>
      <name val="ＭＳ 明朝"/>
      <family val="1"/>
    </font>
    <font>
      <sz val="22"/>
      <name val="ＭＳ ゴシック"/>
      <family val="3"/>
    </font>
    <font>
      <sz val="20"/>
      <name val="ＭＳ 明朝"/>
      <family val="1"/>
    </font>
    <font>
      <sz val="20"/>
      <name val="Terminal"/>
      <family val="0"/>
    </font>
    <font>
      <sz val="14"/>
      <name val="ＭＳ 明朝"/>
      <family val="1"/>
    </font>
    <font>
      <sz val="21"/>
      <name val="ＭＳ 明朝"/>
      <family val="1"/>
    </font>
    <font>
      <sz val="21"/>
      <name val="Terminal"/>
      <family val="0"/>
    </font>
    <font>
      <sz val="23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1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0" xfId="0" applyFont="1" applyFill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12" xfId="0" applyFont="1" applyFill="1" applyBorder="1" applyAlignment="1" applyProtection="1">
      <alignment horizontal="left" vertical="center"/>
      <protection/>
    </xf>
    <xf numFmtId="37" fontId="9" fillId="0" borderId="13" xfId="0" applyFont="1" applyFill="1" applyBorder="1" applyAlignment="1">
      <alignment vertical="center"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>
      <alignment vertical="center"/>
    </xf>
    <xf numFmtId="37" fontId="9" fillId="0" borderId="16" xfId="0" applyFont="1" applyFill="1" applyBorder="1" applyAlignment="1">
      <alignment vertical="center"/>
    </xf>
    <xf numFmtId="37" fontId="9" fillId="0" borderId="17" xfId="0" applyFont="1" applyFill="1" applyBorder="1" applyAlignment="1">
      <alignment vertical="center"/>
    </xf>
    <xf numFmtId="37" fontId="9" fillId="0" borderId="18" xfId="0" applyFont="1" applyFill="1" applyBorder="1" applyAlignment="1">
      <alignment vertical="center"/>
    </xf>
    <xf numFmtId="37" fontId="9" fillId="0" borderId="19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16" xfId="0" applyFont="1" applyFill="1" applyBorder="1" applyAlignment="1" applyProtection="1">
      <alignment vertical="center"/>
      <protection/>
    </xf>
    <xf numFmtId="37" fontId="9" fillId="0" borderId="17" xfId="0" applyFont="1" applyFill="1" applyBorder="1" applyAlignment="1" applyProtection="1">
      <alignment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9" fillId="0" borderId="19" xfId="0" applyFont="1" applyFill="1" applyBorder="1" applyAlignment="1" applyProtection="1">
      <alignment vertical="center"/>
      <protection/>
    </xf>
    <xf numFmtId="37" fontId="9" fillId="0" borderId="14" xfId="0" applyFont="1" applyFill="1" applyBorder="1" applyAlignment="1" applyProtection="1">
      <alignment vertical="center"/>
      <protection/>
    </xf>
    <xf numFmtId="37" fontId="9" fillId="0" borderId="18" xfId="0" applyFont="1" applyFill="1" applyBorder="1" applyAlignment="1">
      <alignment vertical="top"/>
    </xf>
    <xf numFmtId="37" fontId="9" fillId="0" borderId="13" xfId="0" applyFont="1" applyFill="1" applyBorder="1" applyAlignment="1">
      <alignment vertical="top"/>
    </xf>
    <xf numFmtId="37" fontId="9" fillId="0" borderId="19" xfId="0" applyFont="1" applyFill="1" applyBorder="1" applyAlignment="1">
      <alignment vertical="top"/>
    </xf>
    <xf numFmtId="37" fontId="9" fillId="0" borderId="13" xfId="0" applyFont="1" applyFill="1" applyBorder="1" applyAlignment="1" applyProtection="1">
      <alignment vertical="top"/>
      <protection/>
    </xf>
    <xf numFmtId="37" fontId="9" fillId="0" borderId="19" xfId="0" applyFont="1" applyFill="1" applyBorder="1" applyAlignment="1" applyProtection="1">
      <alignment vertical="top"/>
      <protection/>
    </xf>
    <xf numFmtId="37" fontId="11" fillId="0" borderId="12" xfId="0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>
      <alignment vertical="center"/>
    </xf>
    <xf numFmtId="37" fontId="11" fillId="0" borderId="18" xfId="0" applyFont="1" applyFill="1" applyBorder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12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9" xfId="0" applyFont="1" applyFill="1" applyBorder="1" applyAlignment="1">
      <alignment vertical="center"/>
    </xf>
    <xf numFmtId="37" fontId="9" fillId="0" borderId="21" xfId="0" applyFont="1" applyFill="1" applyBorder="1" applyAlignment="1">
      <alignment vertical="center"/>
    </xf>
    <xf numFmtId="37" fontId="9" fillId="0" borderId="22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>
      <alignment vertical="center"/>
    </xf>
    <xf numFmtId="37" fontId="9" fillId="0" borderId="24" xfId="0" applyFont="1" applyFill="1" applyBorder="1" applyAlignment="1">
      <alignment vertical="center"/>
    </xf>
    <xf numFmtId="37" fontId="9" fillId="0" borderId="25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/>
    </xf>
    <xf numFmtId="37" fontId="9" fillId="0" borderId="26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center"/>
    </xf>
    <xf numFmtId="37" fontId="9" fillId="0" borderId="22" xfId="0" applyFont="1" applyFill="1" applyBorder="1" applyAlignment="1">
      <alignment vertical="center"/>
    </xf>
    <xf numFmtId="37" fontId="11" fillId="0" borderId="28" xfId="0" applyFont="1" applyFill="1" applyBorder="1" applyAlignment="1">
      <alignment vertical="center"/>
    </xf>
    <xf numFmtId="37" fontId="9" fillId="0" borderId="29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top"/>
    </xf>
    <xf numFmtId="37" fontId="9" fillId="0" borderId="12" xfId="0" applyFont="1" applyFill="1" applyBorder="1" applyAlignment="1" applyProtection="1">
      <alignment vertical="center"/>
      <protection locked="0"/>
    </xf>
    <xf numFmtId="37" fontId="9" fillId="0" borderId="30" xfId="0" applyFont="1" applyFill="1" applyBorder="1" applyAlignment="1" applyProtection="1">
      <alignment vertical="center"/>
      <protection/>
    </xf>
    <xf numFmtId="37" fontId="9" fillId="0" borderId="31" xfId="0" applyFont="1" applyFill="1" applyBorder="1" applyAlignment="1" applyProtection="1">
      <alignment vertical="center"/>
      <protection/>
    </xf>
    <xf numFmtId="37" fontId="9" fillId="0" borderId="32" xfId="0" applyFont="1" applyFill="1" applyBorder="1" applyAlignment="1" applyProtection="1">
      <alignment vertical="center"/>
      <protection/>
    </xf>
    <xf numFmtId="37" fontId="9" fillId="0" borderId="30" xfId="0" applyFont="1" applyFill="1" applyBorder="1" applyAlignment="1" applyProtection="1">
      <alignment vertical="top"/>
      <protection/>
    </xf>
    <xf numFmtId="37" fontId="9" fillId="0" borderId="12" xfId="0" applyFont="1" applyFill="1" applyBorder="1" applyAlignment="1" applyProtection="1">
      <alignment horizontal="right" vertical="center"/>
      <protection locked="0"/>
    </xf>
    <xf numFmtId="37" fontId="9" fillId="0" borderId="13" xfId="0" applyFont="1" applyFill="1" applyBorder="1" applyAlignment="1" applyProtection="1">
      <alignment vertical="top"/>
      <protection locked="0"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9" fillId="0" borderId="34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 locked="0"/>
    </xf>
    <xf numFmtId="37" fontId="9" fillId="0" borderId="25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17" xfId="0" applyFont="1" applyFill="1" applyBorder="1" applyAlignment="1" applyProtection="1">
      <alignment vertical="center"/>
      <protection locked="0"/>
    </xf>
    <xf numFmtId="37" fontId="6" fillId="0" borderId="0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>
      <alignment vertical="center"/>
    </xf>
    <xf numFmtId="37" fontId="9" fillId="0" borderId="33" xfId="0" applyFont="1" applyFill="1" applyBorder="1" applyAlignment="1">
      <alignment vertical="center"/>
    </xf>
    <xf numFmtId="37" fontId="9" fillId="0" borderId="36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center"/>
    </xf>
    <xf numFmtId="37" fontId="9" fillId="0" borderId="35" xfId="0" applyFont="1" applyFill="1" applyBorder="1" applyAlignment="1" applyProtection="1">
      <alignment vertical="center"/>
      <protection locked="0"/>
    </xf>
    <xf numFmtId="37" fontId="9" fillId="0" borderId="38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38" xfId="0" applyFont="1" applyFill="1" applyBorder="1" applyAlignment="1">
      <alignment horizontal="centerContinuous" vertical="center"/>
    </xf>
    <xf numFmtId="37" fontId="9" fillId="0" borderId="29" xfId="0" applyFont="1" applyFill="1" applyBorder="1" applyAlignment="1">
      <alignment horizontal="centerContinuous" vertical="center"/>
    </xf>
    <xf numFmtId="37" fontId="9" fillId="0" borderId="39" xfId="0" applyFont="1" applyFill="1" applyBorder="1" applyAlignment="1">
      <alignment vertical="center"/>
    </xf>
    <xf numFmtId="37" fontId="9" fillId="0" borderId="40" xfId="0" applyFont="1" applyFill="1" applyBorder="1" applyAlignment="1">
      <alignment vertical="center"/>
    </xf>
    <xf numFmtId="37" fontId="9" fillId="0" borderId="41" xfId="0" applyFont="1" applyFill="1" applyBorder="1" applyAlignment="1">
      <alignment vertical="center"/>
    </xf>
    <xf numFmtId="37" fontId="11" fillId="0" borderId="42" xfId="0" applyFont="1" applyFill="1" applyBorder="1" applyAlignment="1">
      <alignment vertical="center"/>
    </xf>
    <xf numFmtId="37" fontId="9" fillId="0" borderId="43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top"/>
    </xf>
    <xf numFmtId="37" fontId="9" fillId="0" borderId="44" xfId="0" applyFont="1" applyFill="1" applyBorder="1" applyAlignment="1">
      <alignment vertical="center"/>
    </xf>
    <xf numFmtId="37" fontId="9" fillId="0" borderId="28" xfId="0" applyFont="1" applyFill="1" applyBorder="1" applyAlignment="1">
      <alignment vertical="center"/>
    </xf>
    <xf numFmtId="37" fontId="9" fillId="0" borderId="45" xfId="0" applyFont="1" applyFill="1" applyBorder="1" applyAlignment="1">
      <alignment vertical="center"/>
    </xf>
    <xf numFmtId="37" fontId="11" fillId="0" borderId="44" xfId="0" applyFont="1" applyFill="1" applyBorder="1" applyAlignment="1">
      <alignment vertical="center"/>
    </xf>
    <xf numFmtId="37" fontId="9" fillId="0" borderId="28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11" fillId="0" borderId="45" xfId="0" applyFont="1" applyFill="1" applyBorder="1" applyAlignment="1">
      <alignment vertical="center"/>
    </xf>
    <xf numFmtId="37" fontId="11" fillId="0" borderId="24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38" xfId="0" applyFont="1" applyFill="1" applyBorder="1" applyAlignment="1">
      <alignment vertical="center"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46" xfId="0" applyFont="1" applyFill="1" applyBorder="1" applyAlignment="1">
      <alignment vertical="center"/>
    </xf>
    <xf numFmtId="37" fontId="11" fillId="0" borderId="26" xfId="0" applyFont="1" applyFill="1" applyBorder="1" applyAlignment="1">
      <alignment vertical="center"/>
    </xf>
    <xf numFmtId="37" fontId="11" fillId="0" borderId="47" xfId="0" applyFont="1" applyFill="1" applyBorder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48" xfId="0" applyFont="1" applyFill="1" applyBorder="1" applyAlignment="1">
      <alignment vertical="center"/>
    </xf>
    <xf numFmtId="37" fontId="11" fillId="0" borderId="49" xfId="0" applyFont="1" applyFill="1" applyBorder="1" applyAlignment="1">
      <alignment vertical="center"/>
    </xf>
    <xf numFmtId="37" fontId="11" fillId="0" borderId="48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  <xf numFmtId="37" fontId="11" fillId="0" borderId="50" xfId="0" applyFont="1" applyFill="1" applyBorder="1" applyAlignment="1">
      <alignment vertical="center"/>
    </xf>
    <xf numFmtId="37" fontId="11" fillId="0" borderId="51" xfId="0" applyFont="1" applyFill="1" applyBorder="1" applyAlignment="1">
      <alignment vertical="center"/>
    </xf>
    <xf numFmtId="37" fontId="11" fillId="0" borderId="52" xfId="0" applyFont="1" applyFill="1" applyBorder="1" applyAlignment="1">
      <alignment vertical="center"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Continuous" vertical="center"/>
      <protection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17" xfId="0" applyFont="1" applyFill="1" applyBorder="1" applyAlignment="1" applyProtection="1">
      <alignment horizontal="center" vertical="center"/>
      <protection locked="0"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12" xfId="0" applyFont="1" applyFill="1" applyBorder="1" applyAlignment="1" applyProtection="1">
      <alignment horizontal="left" vertical="center"/>
      <protection/>
    </xf>
    <xf numFmtId="37" fontId="11" fillId="0" borderId="53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>
      <alignment horizontal="center" vertical="center"/>
    </xf>
    <xf numFmtId="37" fontId="11" fillId="0" borderId="17" xfId="0" applyFont="1" applyFill="1" applyBorder="1" applyAlignment="1">
      <alignment horizontal="center" vertical="center"/>
    </xf>
    <xf numFmtId="37" fontId="11" fillId="0" borderId="17" xfId="0" applyFont="1" applyFill="1" applyBorder="1" applyAlignment="1" applyProtection="1">
      <alignment horizontal="center" vertical="distributed"/>
      <protection/>
    </xf>
    <xf numFmtId="37" fontId="11" fillId="0" borderId="24" xfId="0" applyFont="1" applyFill="1" applyBorder="1" applyAlignment="1">
      <alignment horizontal="center" vertical="center"/>
    </xf>
    <xf numFmtId="37" fontId="11" fillId="0" borderId="24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center" vertical="distributed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 locked="0"/>
    </xf>
    <xf numFmtId="37" fontId="11" fillId="0" borderId="35" xfId="0" applyFont="1" applyFill="1" applyBorder="1" applyAlignment="1">
      <alignment vertical="center"/>
    </xf>
    <xf numFmtId="37" fontId="11" fillId="0" borderId="53" xfId="0" applyFont="1" applyFill="1" applyBorder="1" applyAlignment="1">
      <alignment horizontal="center" vertical="center"/>
    </xf>
    <xf numFmtId="37" fontId="11" fillId="0" borderId="35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>
      <alignment horizontal="center" vertical="center"/>
    </xf>
    <xf numFmtId="37" fontId="11" fillId="0" borderId="14" xfId="0" applyFont="1" applyFill="1" applyBorder="1" applyAlignment="1">
      <alignment vertical="center"/>
    </xf>
    <xf numFmtId="37" fontId="11" fillId="0" borderId="36" xfId="0" applyFont="1" applyFill="1" applyBorder="1" applyAlignment="1">
      <alignment vertical="center"/>
    </xf>
    <xf numFmtId="37" fontId="11" fillId="0" borderId="14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54" xfId="0" applyFont="1" applyFill="1" applyBorder="1" applyAlignment="1">
      <alignment vertical="center"/>
    </xf>
    <xf numFmtId="37" fontId="11" fillId="0" borderId="13" xfId="0" applyFont="1" applyFill="1" applyBorder="1" applyAlignment="1" applyProtection="1">
      <alignment horizontal="center" vertical="center"/>
      <protection/>
    </xf>
    <xf numFmtId="37" fontId="11" fillId="0" borderId="53" xfId="0" applyFont="1" applyFill="1" applyBorder="1" applyAlignment="1">
      <alignment vertical="center"/>
    </xf>
    <xf numFmtId="37" fontId="11" fillId="0" borderId="55" xfId="0" applyFont="1" applyFill="1" applyBorder="1" applyAlignment="1" applyProtection="1">
      <alignment horizontal="center" vertical="center"/>
      <protection/>
    </xf>
    <xf numFmtId="37" fontId="11" fillId="0" borderId="55" xfId="0" applyFont="1" applyFill="1" applyBorder="1" applyAlignment="1">
      <alignment vertical="center"/>
    </xf>
    <xf numFmtId="37" fontId="11" fillId="0" borderId="53" xfId="0" applyFont="1" applyFill="1" applyBorder="1" applyAlignment="1" applyProtection="1" quotePrefix="1">
      <alignment horizontal="center" vertical="center"/>
      <protection/>
    </xf>
    <xf numFmtId="37" fontId="9" fillId="0" borderId="53" xfId="0" applyFont="1" applyFill="1" applyBorder="1" applyAlignment="1">
      <alignment vertical="center"/>
    </xf>
    <xf numFmtId="37" fontId="9" fillId="0" borderId="53" xfId="0" applyFont="1" applyFill="1" applyBorder="1" applyAlignment="1" applyProtection="1">
      <alignment vertical="center"/>
      <protection/>
    </xf>
    <xf numFmtId="37" fontId="9" fillId="0" borderId="54" xfId="0" applyFont="1" applyFill="1" applyBorder="1" applyAlignment="1">
      <alignment vertical="center"/>
    </xf>
    <xf numFmtId="37" fontId="9" fillId="0" borderId="53" xfId="0" applyFont="1" applyFill="1" applyBorder="1" applyAlignment="1" applyProtection="1">
      <alignment vertical="center"/>
      <protection locked="0"/>
    </xf>
    <xf numFmtId="37" fontId="9" fillId="0" borderId="56" xfId="0" applyFont="1" applyFill="1" applyBorder="1" applyAlignment="1">
      <alignment vertical="center"/>
    </xf>
    <xf numFmtId="37" fontId="9" fillId="0" borderId="57" xfId="0" applyFont="1" applyFill="1" applyBorder="1" applyAlignment="1">
      <alignment vertical="center"/>
    </xf>
    <xf numFmtId="37" fontId="9" fillId="0" borderId="58" xfId="0" applyFont="1" applyFill="1" applyBorder="1" applyAlignment="1">
      <alignment vertical="center"/>
    </xf>
    <xf numFmtId="37" fontId="9" fillId="0" borderId="47" xfId="0" applyFont="1" applyFill="1" applyBorder="1" applyAlignment="1">
      <alignment vertical="center"/>
    </xf>
    <xf numFmtId="37" fontId="9" fillId="0" borderId="46" xfId="0" applyFont="1" applyFill="1" applyBorder="1" applyAlignment="1">
      <alignment vertical="center"/>
    </xf>
    <xf numFmtId="37" fontId="11" fillId="0" borderId="25" xfId="0" applyFont="1" applyFill="1" applyBorder="1" applyAlignment="1">
      <alignment vertical="center"/>
    </xf>
    <xf numFmtId="37" fontId="11" fillId="0" borderId="33" xfId="0" applyFont="1" applyFill="1" applyBorder="1" applyAlignment="1">
      <alignment vertical="center"/>
    </xf>
    <xf numFmtId="37" fontId="11" fillId="0" borderId="25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27" xfId="0" applyFont="1" applyFill="1" applyBorder="1" applyAlignment="1">
      <alignment vertical="center"/>
    </xf>
    <xf numFmtId="37" fontId="11" fillId="0" borderId="37" xfId="0" applyFont="1" applyFill="1" applyBorder="1" applyAlignment="1">
      <alignment vertical="center"/>
    </xf>
    <xf numFmtId="37" fontId="9" fillId="0" borderId="48" xfId="0" applyFont="1" applyFill="1" applyBorder="1" applyAlignment="1">
      <alignment vertical="center"/>
    </xf>
    <xf numFmtId="37" fontId="9" fillId="0" borderId="59" xfId="0" applyFont="1" applyFill="1" applyBorder="1" applyAlignment="1">
      <alignment vertical="center"/>
    </xf>
    <xf numFmtId="37" fontId="9" fillId="0" borderId="60" xfId="0" applyFont="1" applyFill="1" applyBorder="1" applyAlignment="1">
      <alignment vertical="center"/>
    </xf>
    <xf numFmtId="37" fontId="9" fillId="0" borderId="61" xfId="0" applyFont="1" applyFill="1" applyBorder="1" applyAlignment="1">
      <alignment vertical="center"/>
    </xf>
    <xf numFmtId="37" fontId="9" fillId="0" borderId="34" xfId="0" applyFont="1" applyFill="1" applyBorder="1" applyAlignment="1" applyProtection="1">
      <alignment vertical="center"/>
      <protection/>
    </xf>
    <xf numFmtId="37" fontId="9" fillId="0" borderId="21" xfId="0" applyFont="1" applyFill="1" applyBorder="1" applyAlignment="1" applyProtection="1">
      <alignment vertical="center"/>
      <protection/>
    </xf>
    <xf numFmtId="37" fontId="9" fillId="0" borderId="62" xfId="0" applyFont="1" applyFill="1" applyBorder="1" applyAlignment="1" applyProtection="1">
      <alignment vertical="center"/>
      <protection/>
    </xf>
    <xf numFmtId="37" fontId="9" fillId="0" borderId="57" xfId="0" applyFont="1" applyFill="1" applyBorder="1" applyAlignment="1" applyProtection="1">
      <alignment vertical="center"/>
      <protection/>
    </xf>
    <xf numFmtId="37" fontId="0" fillId="0" borderId="51" xfId="0" applyFont="1" applyFill="1" applyBorder="1" applyAlignment="1">
      <alignment/>
    </xf>
    <xf numFmtId="37" fontId="9" fillId="0" borderId="25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 applyProtection="1">
      <alignment vertical="center"/>
      <protection/>
    </xf>
    <xf numFmtId="37" fontId="9" fillId="0" borderId="15" xfId="0" applyFont="1" applyFill="1" applyBorder="1" applyAlignment="1" applyProtection="1">
      <alignment vertical="center"/>
      <protection/>
    </xf>
    <xf numFmtId="37" fontId="9" fillId="0" borderId="33" xfId="0" applyFont="1" applyFill="1" applyBorder="1" applyAlignment="1" applyProtection="1">
      <alignment vertical="center"/>
      <protection/>
    </xf>
    <xf numFmtId="37" fontId="9" fillId="0" borderId="24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/>
    </xf>
    <xf numFmtId="37" fontId="9" fillId="0" borderId="24" xfId="0" applyFont="1" applyFill="1" applyBorder="1" applyAlignment="1" applyProtection="1">
      <alignment horizontal="right" vertical="center"/>
      <protection locked="0"/>
    </xf>
    <xf numFmtId="37" fontId="9" fillId="0" borderId="24" xfId="0" applyFont="1" applyFill="1" applyBorder="1" applyAlignment="1" applyProtection="1">
      <alignment horizontal="left" vertical="center"/>
      <protection/>
    </xf>
    <xf numFmtId="37" fontId="9" fillId="0" borderId="18" xfId="0" applyFont="1" applyFill="1" applyBorder="1" applyAlignment="1" applyProtection="1">
      <alignment vertical="top"/>
      <protection/>
    </xf>
    <xf numFmtId="37" fontId="9" fillId="0" borderId="37" xfId="0" applyFont="1" applyFill="1" applyBorder="1" applyAlignment="1" applyProtection="1">
      <alignment vertical="top"/>
      <protection/>
    </xf>
    <xf numFmtId="37" fontId="9" fillId="0" borderId="14" xfId="0" applyFont="1" applyFill="1" applyBorder="1" applyAlignment="1" applyProtection="1">
      <alignment vertical="top"/>
      <protection/>
    </xf>
    <xf numFmtId="37" fontId="9" fillId="0" borderId="46" xfId="0" applyFont="1" applyFill="1" applyBorder="1" applyAlignment="1">
      <alignment vertical="top"/>
    </xf>
    <xf numFmtId="37" fontId="9" fillId="0" borderId="11" xfId="0" applyFont="1" applyFill="1" applyBorder="1" applyAlignment="1" applyProtection="1">
      <alignment vertical="top"/>
      <protection/>
    </xf>
    <xf numFmtId="37" fontId="9" fillId="0" borderId="27" xfId="0" applyFont="1" applyFill="1" applyBorder="1" applyAlignment="1" applyProtection="1">
      <alignment vertical="top"/>
      <protection/>
    </xf>
    <xf numFmtId="37" fontId="9" fillId="0" borderId="60" xfId="0" applyFont="1" applyFill="1" applyBorder="1" applyAlignment="1" applyProtection="1">
      <alignment vertical="center"/>
      <protection/>
    </xf>
    <xf numFmtId="37" fontId="9" fillId="0" borderId="50" xfId="0" applyFont="1" applyFill="1" applyBorder="1" applyAlignment="1">
      <alignment vertical="center"/>
    </xf>
    <xf numFmtId="37" fontId="9" fillId="0" borderId="17" xfId="0" applyFont="1" applyFill="1" applyBorder="1" applyAlignment="1" applyProtection="1">
      <alignment horizontal="left" vertical="center"/>
      <protection/>
    </xf>
    <xf numFmtId="37" fontId="9" fillId="0" borderId="27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9" fillId="0" borderId="17" xfId="0" applyFont="1" applyFill="1" applyBorder="1" applyAlignment="1" applyProtection="1">
      <alignment vertical="top"/>
      <protection/>
    </xf>
    <xf numFmtId="37" fontId="11" fillId="0" borderId="0" xfId="0" applyFont="1" applyFill="1" applyBorder="1" applyAlignment="1" applyProtection="1">
      <alignment horizontal="left" vertical="top"/>
      <protection/>
    </xf>
    <xf numFmtId="37" fontId="12" fillId="0" borderId="11" xfId="0" applyFont="1" applyFill="1" applyBorder="1" applyAlignment="1">
      <alignment vertical="top"/>
    </xf>
    <xf numFmtId="37" fontId="0" fillId="0" borderId="11" xfId="0" applyFont="1" applyFill="1" applyBorder="1" applyAlignment="1">
      <alignment vertical="center"/>
    </xf>
    <xf numFmtId="37" fontId="11" fillId="0" borderId="12" xfId="0" applyFont="1" applyFill="1" applyBorder="1" applyAlignment="1">
      <alignment horizontal="center" vertical="center" textRotation="255"/>
    </xf>
    <xf numFmtId="37" fontId="0" fillId="0" borderId="13" xfId="0" applyFont="1" applyFill="1" applyBorder="1" applyAlignment="1">
      <alignment horizontal="center" vertical="center" textRotation="255"/>
    </xf>
    <xf numFmtId="37" fontId="11" fillId="0" borderId="48" xfId="0" applyFont="1" applyFill="1" applyBorder="1" applyAlignment="1">
      <alignment vertical="center" textRotation="255"/>
    </xf>
    <xf numFmtId="37" fontId="0" fillId="0" borderId="14" xfId="0" applyFont="1" applyFill="1" applyBorder="1" applyAlignment="1">
      <alignment vertical="center" textRotation="255"/>
    </xf>
    <xf numFmtId="37" fontId="0" fillId="0" borderId="63" xfId="0" applyFont="1" applyFill="1" applyBorder="1" applyAlignment="1">
      <alignment/>
    </xf>
    <xf numFmtId="37" fontId="0" fillId="0" borderId="64" xfId="0" applyFont="1" applyFill="1" applyBorder="1" applyAlignment="1">
      <alignment/>
    </xf>
    <xf numFmtId="37" fontId="11" fillId="0" borderId="12" xfId="0" applyFont="1" applyFill="1" applyBorder="1" applyAlignment="1" applyProtection="1">
      <alignment vertical="center"/>
      <protection/>
    </xf>
    <xf numFmtId="37" fontId="11" fillId="0" borderId="65" xfId="0" applyFont="1" applyFill="1" applyBorder="1" applyAlignment="1">
      <alignment vertical="center"/>
    </xf>
    <xf numFmtId="37" fontId="8" fillId="0" borderId="0" xfId="0" applyFont="1" applyFill="1" applyAlignment="1">
      <alignment horizontal="left" vertical="center"/>
    </xf>
    <xf numFmtId="37" fontId="6" fillId="0" borderId="0" xfId="0" applyFont="1" applyFill="1" applyBorder="1" applyAlignment="1" applyProtection="1">
      <alignment horizontal="left" vertical="center"/>
      <protection/>
    </xf>
    <xf numFmtId="37" fontId="7" fillId="0" borderId="0" xfId="0" applyFont="1" applyFill="1" applyBorder="1" applyAlignment="1">
      <alignment/>
    </xf>
    <xf numFmtId="37" fontId="6" fillId="0" borderId="11" xfId="0" applyFont="1" applyFill="1" applyBorder="1" applyAlignment="1">
      <alignment vertical="center"/>
    </xf>
    <xf numFmtId="0" fontId="9" fillId="0" borderId="0" xfId="61" applyFont="1" applyFill="1" applyAlignment="1">
      <alignment horizontal="right" shrinkToFit="1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 locked="0"/>
    </xf>
    <xf numFmtId="37" fontId="9" fillId="0" borderId="0" xfId="0" applyFont="1" applyFill="1" applyBorder="1" applyAlignment="1" applyProtection="1">
      <alignment horizontal="right" vertical="center"/>
      <protection locked="0"/>
    </xf>
    <xf numFmtId="37" fontId="9" fillId="0" borderId="25" xfId="0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13" xfId="0" applyFont="1" applyFill="1" applyBorder="1" applyAlignment="1" applyProtection="1">
      <alignment horizontal="center" vertical="top"/>
      <protection/>
    </xf>
    <xf numFmtId="37" fontId="9" fillId="0" borderId="26" xfId="0" applyFont="1" applyFill="1" applyBorder="1" applyAlignment="1" applyProtection="1">
      <alignment vertical="top"/>
      <protection locked="0"/>
    </xf>
    <xf numFmtId="37" fontId="9" fillId="0" borderId="27" xfId="0" applyFont="1" applyFill="1" applyBorder="1" applyAlignment="1" applyProtection="1">
      <alignment vertical="top"/>
      <protection locked="0"/>
    </xf>
    <xf numFmtId="0" fontId="9" fillId="0" borderId="66" xfId="61" applyFont="1" applyFill="1" applyBorder="1" applyAlignment="1">
      <alignment horizontal="right" vertical="top" shrinkToFit="1"/>
      <protection/>
    </xf>
    <xf numFmtId="37" fontId="9" fillId="0" borderId="14" xfId="0" applyFont="1" applyFill="1" applyBorder="1" applyAlignment="1" applyProtection="1">
      <alignment vertical="top"/>
      <protection locked="0"/>
    </xf>
    <xf numFmtId="37" fontId="9" fillId="0" borderId="11" xfId="0" applyFont="1" applyFill="1" applyBorder="1" applyAlignment="1" applyProtection="1">
      <alignment vertical="top"/>
      <protection locked="0"/>
    </xf>
    <xf numFmtId="37" fontId="9" fillId="0" borderId="36" xfId="0" applyFont="1" applyFill="1" applyBorder="1" applyAlignment="1" applyProtection="1">
      <alignment vertical="top"/>
      <protection locked="0"/>
    </xf>
    <xf numFmtId="37" fontId="9" fillId="0" borderId="13" xfId="0" applyFont="1" applyFill="1" applyBorder="1" applyAlignment="1" applyProtection="1">
      <alignment horizontal="right" vertical="top"/>
      <protection locked="0"/>
    </xf>
    <xf numFmtId="37" fontId="9" fillId="0" borderId="54" xfId="0" applyFont="1" applyFill="1" applyBorder="1" applyAlignment="1" applyProtection="1">
      <alignment vertical="top"/>
      <protection locked="0"/>
    </xf>
    <xf numFmtId="37" fontId="9" fillId="0" borderId="37" xfId="0" applyFont="1" applyFill="1" applyBorder="1" applyAlignment="1" applyProtection="1">
      <alignment horizontal="center" vertical="top"/>
      <protection/>
    </xf>
    <xf numFmtId="37" fontId="9" fillId="0" borderId="26" xfId="0" applyFont="1" applyFill="1" applyBorder="1" applyAlignment="1" applyProtection="1">
      <alignment horizontal="right" vertical="top"/>
      <protection locked="0"/>
    </xf>
    <xf numFmtId="37" fontId="9" fillId="0" borderId="27" xfId="0" applyFont="1" applyFill="1" applyBorder="1" applyAlignment="1" applyProtection="1">
      <alignment horizontal="center" vertical="top"/>
      <protection/>
    </xf>
    <xf numFmtId="37" fontId="9" fillId="0" borderId="26" xfId="0" applyFont="1" applyFill="1" applyBorder="1" applyAlignment="1" applyProtection="1">
      <alignment vertical="top"/>
      <protection/>
    </xf>
    <xf numFmtId="37" fontId="6" fillId="0" borderId="0" xfId="0" applyFont="1" applyFill="1" applyBorder="1" applyAlignment="1" applyProtection="1">
      <alignment vertical="top"/>
      <protection/>
    </xf>
    <xf numFmtId="37" fontId="6" fillId="0" borderId="0" xfId="0" applyFont="1" applyFill="1" applyBorder="1" applyAlignment="1">
      <alignment vertical="top"/>
    </xf>
    <xf numFmtId="37" fontId="6" fillId="0" borderId="0" xfId="0" applyFont="1" applyFill="1" applyAlignment="1">
      <alignment vertical="top"/>
    </xf>
    <xf numFmtId="37" fontId="9" fillId="0" borderId="14" xfId="0" applyFont="1" applyFill="1" applyBorder="1" applyAlignment="1">
      <alignment vertical="top"/>
    </xf>
    <xf numFmtId="37" fontId="9" fillId="0" borderId="11" xfId="0" applyFont="1" applyFill="1" applyBorder="1" applyAlignment="1">
      <alignment vertical="top"/>
    </xf>
    <xf numFmtId="37" fontId="9" fillId="0" borderId="0" xfId="0" applyFont="1" applyFill="1" applyBorder="1" applyAlignment="1">
      <alignment vertical="top"/>
    </xf>
    <xf numFmtId="37" fontId="9" fillId="0" borderId="26" xfId="0" applyFont="1" applyFill="1" applyBorder="1" applyAlignment="1">
      <alignment vertical="top"/>
    </xf>
    <xf numFmtId="37" fontId="9" fillId="0" borderId="54" xfId="0" applyFont="1" applyFill="1" applyBorder="1" applyAlignment="1">
      <alignment vertical="top"/>
    </xf>
    <xf numFmtId="37" fontId="11" fillId="0" borderId="0" xfId="0" applyFont="1" applyFill="1" applyBorder="1" applyAlignment="1">
      <alignment horizontal="center"/>
    </xf>
    <xf numFmtId="37" fontId="19" fillId="0" borderId="24" xfId="0" applyFont="1" applyFill="1" applyBorder="1" applyAlignment="1">
      <alignment horizontal="center" vertical="center"/>
    </xf>
    <xf numFmtId="37" fontId="19" fillId="0" borderId="24" xfId="0" applyFont="1" applyFill="1" applyBorder="1" applyAlignment="1">
      <alignment horizontal="center"/>
    </xf>
    <xf numFmtId="37" fontId="6" fillId="0" borderId="17" xfId="0" applyFont="1" applyFill="1" applyBorder="1" applyAlignment="1" applyProtection="1">
      <alignment horizontal="center" vertical="distributed" textRotation="255"/>
      <protection/>
    </xf>
    <xf numFmtId="37" fontId="7" fillId="0" borderId="17" xfId="0" applyFont="1" applyFill="1" applyBorder="1" applyAlignment="1">
      <alignment horizontal="center" vertical="distributed" textRotation="255"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3" fillId="0" borderId="17" xfId="0" applyFont="1" applyFill="1" applyBorder="1" applyAlignment="1" applyProtection="1">
      <alignment horizontal="center" vertical="distributed" textRotation="255"/>
      <protection/>
    </xf>
    <xf numFmtId="37" fontId="0" fillId="0" borderId="17" xfId="0" applyFont="1" applyFill="1" applyBorder="1" applyAlignment="1">
      <alignment horizontal="center" vertical="distributed" textRotation="255"/>
    </xf>
    <xf numFmtId="37" fontId="11" fillId="0" borderId="17" xfId="0" applyFont="1" applyFill="1" applyBorder="1" applyAlignment="1" applyProtection="1">
      <alignment horizontal="center" vertical="distributed" textRotation="255"/>
      <protection/>
    </xf>
    <xf numFmtId="37" fontId="12" fillId="0" borderId="17" xfId="0" applyFont="1" applyFill="1" applyBorder="1" applyAlignment="1">
      <alignment horizontal="center" vertical="distributed" textRotation="255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3" fillId="0" borderId="12" xfId="0" applyFont="1" applyFill="1" applyBorder="1" applyAlignment="1">
      <alignment horizontal="center" vertical="distributed"/>
    </xf>
    <xf numFmtId="37" fontId="11" fillId="0" borderId="35" xfId="0" applyFont="1" applyFill="1" applyBorder="1" applyAlignment="1" applyProtection="1">
      <alignment horizontal="center" vertical="distributed" textRotation="255"/>
      <protection/>
    </xf>
    <xf numFmtId="37" fontId="12" fillId="0" borderId="35" xfId="0" applyFont="1" applyFill="1" applyBorder="1" applyAlignment="1">
      <alignment horizontal="center" vertical="distributed" textRotation="255"/>
    </xf>
    <xf numFmtId="37" fontId="9" fillId="0" borderId="28" xfId="0" applyFont="1" applyFill="1" applyBorder="1" applyAlignment="1">
      <alignment horizontal="center" vertical="center" shrinkToFit="1"/>
    </xf>
    <xf numFmtId="37" fontId="9" fillId="0" borderId="0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 applyProtection="1">
      <alignment horizontal="left" vertical="top"/>
      <protection/>
    </xf>
    <xf numFmtId="37" fontId="12" fillId="0" borderId="11" xfId="0" applyFont="1" applyFill="1" applyBorder="1" applyAlignment="1">
      <alignment horizontal="left" vertical="top"/>
    </xf>
    <xf numFmtId="37" fontId="12" fillId="0" borderId="11" xfId="0" applyFont="1" applyFill="1" applyBorder="1" applyAlignment="1">
      <alignment vertical="top"/>
    </xf>
    <xf numFmtId="37" fontId="9" fillId="0" borderId="67" xfId="0" applyFont="1" applyFill="1" applyBorder="1" applyAlignment="1">
      <alignment horizontal="center" vertical="center" shrinkToFit="1"/>
    </xf>
    <xf numFmtId="37" fontId="9" fillId="0" borderId="38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>
      <alignment vertical="top"/>
    </xf>
    <xf numFmtId="37" fontId="11" fillId="0" borderId="0" xfId="0" applyFont="1" applyFill="1" applyBorder="1" applyAlignment="1">
      <alignment vertical="center"/>
    </xf>
    <xf numFmtId="37" fontId="0" fillId="0" borderId="11" xfId="0" applyFont="1" applyFill="1" applyBorder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51" xfId="0" applyFont="1" applyFill="1" applyBorder="1" applyAlignment="1">
      <alignment horizontal="center" vertical="center"/>
    </xf>
    <xf numFmtId="37" fontId="11" fillId="0" borderId="28" xfId="0" applyFont="1" applyFill="1" applyBorder="1" applyAlignment="1">
      <alignment horizontal="center" vertical="center"/>
    </xf>
    <xf numFmtId="37" fontId="11" fillId="0" borderId="0" xfId="0" applyFont="1" applyFill="1" applyBorder="1" applyAlignment="1">
      <alignment horizontal="right" vertical="top"/>
    </xf>
    <xf numFmtId="37" fontId="12" fillId="0" borderId="11" xfId="0" applyFont="1" applyFill="1" applyBorder="1" applyAlignment="1">
      <alignment horizontal="right" vertical="top"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center" vertical="distributed"/>
      <protection/>
    </xf>
    <xf numFmtId="37" fontId="11" fillId="0" borderId="35" xfId="0" applyFont="1" applyFill="1" applyBorder="1" applyAlignment="1" applyProtection="1">
      <alignment horizontal="center" vertical="distributed"/>
      <protection/>
    </xf>
    <xf numFmtId="37" fontId="11" fillId="0" borderId="20" xfId="0" applyFont="1" applyFill="1" applyBorder="1" applyAlignment="1">
      <alignment horizontal="center" vertical="center"/>
    </xf>
    <xf numFmtId="37" fontId="11" fillId="0" borderId="49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36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right" vertical="top"/>
      <protection/>
    </xf>
    <xf numFmtId="37" fontId="11" fillId="0" borderId="0" xfId="0" applyFont="1" applyFill="1" applyBorder="1" applyAlignment="1" applyProtection="1" quotePrefix="1">
      <alignment horizontal="center" vertical="top"/>
      <protection/>
    </xf>
    <xf numFmtId="37" fontId="16" fillId="0" borderId="68" xfId="0" applyFont="1" applyFill="1" applyBorder="1" applyAlignment="1">
      <alignment horizontal="center" vertical="distributed"/>
    </xf>
    <xf numFmtId="37" fontId="9" fillId="0" borderId="45" xfId="0" applyFont="1" applyFill="1" applyBorder="1" applyAlignment="1">
      <alignment horizontal="center" vertical="center" shrinkToFit="1"/>
    </xf>
    <xf numFmtId="37" fontId="9" fillId="0" borderId="29" xfId="0" applyFont="1" applyFill="1" applyBorder="1" applyAlignment="1">
      <alignment horizontal="center" vertical="center" shrinkToFit="1"/>
    </xf>
    <xf numFmtId="37" fontId="14" fillId="0" borderId="69" xfId="0" applyFont="1" applyFill="1" applyBorder="1" applyAlignment="1">
      <alignment horizontal="center" vertical="distributed"/>
    </xf>
    <xf numFmtId="37" fontId="15" fillId="0" borderId="68" xfId="0" applyFont="1" applyFill="1" applyBorder="1" applyAlignment="1">
      <alignment horizontal="center" vertical="distributed"/>
    </xf>
    <xf numFmtId="37" fontId="15" fillId="0" borderId="70" xfId="0" applyFont="1" applyFill="1" applyBorder="1" applyAlignment="1">
      <alignment horizontal="center" vertical="distributed"/>
    </xf>
    <xf numFmtId="37" fontId="11" fillId="0" borderId="16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center" vertical="top"/>
      <protection/>
    </xf>
    <xf numFmtId="37" fontId="11" fillId="0" borderId="11" xfId="0" applyFont="1" applyFill="1" applyBorder="1" applyAlignment="1" applyProtection="1" quotePrefix="1">
      <alignment horizontal="center" vertical="top"/>
      <protection/>
    </xf>
    <xf numFmtId="37" fontId="11" fillId="0" borderId="44" xfId="0" applyFont="1" applyFill="1" applyBorder="1" applyAlignment="1">
      <alignment horizontal="center" vertical="center"/>
    </xf>
    <xf numFmtId="37" fontId="12" fillId="0" borderId="28" xfId="0" applyFont="1" applyFill="1" applyBorder="1" applyAlignment="1">
      <alignment horizontal="center"/>
    </xf>
    <xf numFmtId="37" fontId="12" fillId="0" borderId="24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26" xfId="0" applyFont="1" applyFill="1" applyBorder="1" applyAlignment="1">
      <alignment horizontal="center"/>
    </xf>
    <xf numFmtId="37" fontId="12" fillId="0" borderId="11" xfId="0" applyFont="1" applyFill="1" applyBorder="1" applyAlignment="1">
      <alignment horizontal="center"/>
    </xf>
    <xf numFmtId="37" fontId="11" fillId="0" borderId="44" xfId="0" applyFont="1" applyFill="1" applyBorder="1" applyAlignment="1" applyProtection="1">
      <alignment horizontal="center" vertical="center"/>
      <protection/>
    </xf>
    <xf numFmtId="37" fontId="11" fillId="0" borderId="28" xfId="0" applyFont="1" applyFill="1" applyBorder="1" applyAlignment="1" applyProtection="1">
      <alignment horizontal="center" vertical="center"/>
      <protection/>
    </xf>
    <xf numFmtId="37" fontId="11" fillId="0" borderId="67" xfId="0" applyFont="1" applyFill="1" applyBorder="1" applyAlignment="1" applyProtection="1">
      <alignment horizontal="center" vertical="center"/>
      <protection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37" fontId="11" fillId="0" borderId="26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47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11" fillId="0" borderId="0" xfId="0" applyFont="1" applyFill="1" applyBorder="1" applyAlignment="1" applyProtection="1">
      <alignment horizontal="center" vertical="distributed" textRotation="255"/>
      <protection/>
    </xf>
    <xf numFmtId="37" fontId="12" fillId="0" borderId="0" xfId="0" applyFont="1" applyFill="1" applyAlignment="1">
      <alignment horizontal="center" vertical="distributed" textRotation="255"/>
    </xf>
    <xf numFmtId="37" fontId="11" fillId="0" borderId="0" xfId="0" applyFont="1" applyFill="1" applyBorder="1" applyAlignment="1">
      <alignment horizontal="center" vertical="distributed" textRotation="255"/>
    </xf>
    <xf numFmtId="37" fontId="12" fillId="0" borderId="0" xfId="0" applyFont="1" applyFill="1" applyBorder="1" applyAlignment="1">
      <alignment horizontal="center" vertical="distributed" textRotation="255"/>
    </xf>
    <xf numFmtId="37" fontId="11" fillId="0" borderId="17" xfId="0" applyFont="1" applyFill="1" applyBorder="1" applyAlignment="1" applyProtection="1">
      <alignment horizontal="center" vertical="distributed" textRotation="255" wrapText="1"/>
      <protection/>
    </xf>
    <xf numFmtId="37" fontId="10" fillId="0" borderId="0" xfId="0" applyFont="1" applyFill="1" applyAlignment="1">
      <alignment horizontal="left" vertical="center"/>
    </xf>
    <xf numFmtId="37" fontId="6" fillId="0" borderId="28" xfId="0" applyFont="1" applyFill="1" applyBorder="1" applyAlignment="1">
      <alignment horizontal="center" vertical="center" shrinkToFit="1"/>
    </xf>
    <xf numFmtId="37" fontId="6" fillId="0" borderId="0" xfId="0" applyFont="1" applyFill="1" applyBorder="1" applyAlignment="1">
      <alignment horizontal="center" vertical="center" shrinkToFit="1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2" fillId="0" borderId="12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76200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66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66675</xdr:rowOff>
    </xdr:from>
    <xdr:to>
      <xdr:col>1</xdr:col>
      <xdr:colOff>114300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6675" y="1085850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133350</xdr:rowOff>
    </xdr:from>
    <xdr:to>
      <xdr:col>2</xdr:col>
      <xdr:colOff>514350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95325" y="15525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57150</xdr:colOff>
      <xdr:row>5</xdr:row>
      <xdr:rowOff>38100</xdr:rowOff>
    </xdr:from>
    <xdr:to>
      <xdr:col>133</xdr:col>
      <xdr:colOff>0</xdr:colOff>
      <xdr:row>17</xdr:row>
      <xdr:rowOff>9525</xdr:rowOff>
    </xdr:to>
    <xdr:sp>
      <xdr:nvSpPr>
        <xdr:cNvPr id="6" name="Line 16"/>
        <xdr:cNvSpPr>
          <a:spLocks/>
        </xdr:cNvSpPr>
      </xdr:nvSpPr>
      <xdr:spPr>
        <a:xfrm>
          <a:off x="10926127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57150</xdr:colOff>
      <xdr:row>5</xdr:row>
      <xdr:rowOff>38100</xdr:rowOff>
    </xdr:from>
    <xdr:to>
      <xdr:col>132</xdr:col>
      <xdr:colOff>0</xdr:colOff>
      <xdr:row>17</xdr:row>
      <xdr:rowOff>0</xdr:rowOff>
    </xdr:to>
    <xdr:sp>
      <xdr:nvSpPr>
        <xdr:cNvPr id="7" name="Line 17"/>
        <xdr:cNvSpPr>
          <a:spLocks/>
        </xdr:cNvSpPr>
      </xdr:nvSpPr>
      <xdr:spPr>
        <a:xfrm>
          <a:off x="10926127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66675</xdr:colOff>
      <xdr:row>5</xdr:row>
      <xdr:rowOff>76200</xdr:rowOff>
    </xdr:from>
    <xdr:to>
      <xdr:col>131</xdr:col>
      <xdr:colOff>0</xdr:colOff>
      <xdr:row>17</xdr:row>
      <xdr:rowOff>0</xdr:rowOff>
    </xdr:to>
    <xdr:sp>
      <xdr:nvSpPr>
        <xdr:cNvPr id="8" name="Line 18"/>
        <xdr:cNvSpPr>
          <a:spLocks/>
        </xdr:cNvSpPr>
      </xdr:nvSpPr>
      <xdr:spPr>
        <a:xfrm>
          <a:off x="10927080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130</xdr:col>
      <xdr:colOff>66675</xdr:colOff>
      <xdr:row>5</xdr:row>
      <xdr:rowOff>66675</xdr:rowOff>
    </xdr:from>
    <xdr:to>
      <xdr:col>131</xdr:col>
      <xdr:colOff>200025</xdr:colOff>
      <xdr:row>7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109270800" y="1085850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131</xdr:col>
      <xdr:colOff>85725</xdr:colOff>
      <xdr:row>7</xdr:row>
      <xdr:rowOff>152400</xdr:rowOff>
    </xdr:from>
    <xdr:to>
      <xdr:col>133</xdr:col>
      <xdr:colOff>0</xdr:colOff>
      <xdr:row>7</xdr:row>
      <xdr:rowOff>152400</xdr:rowOff>
    </xdr:to>
    <xdr:sp>
      <xdr:nvSpPr>
        <xdr:cNvPr id="10" name="Line 20"/>
        <xdr:cNvSpPr>
          <a:spLocks/>
        </xdr:cNvSpPr>
      </xdr:nvSpPr>
      <xdr:spPr>
        <a:xfrm>
          <a:off x="109870875" y="1571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38100</xdr:rowOff>
    </xdr:from>
    <xdr:to>
      <xdr:col>43</xdr:col>
      <xdr:colOff>0</xdr:colOff>
      <xdr:row>17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3482340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57150</xdr:colOff>
      <xdr:row>5</xdr:row>
      <xdr:rowOff>38100</xdr:rowOff>
    </xdr:from>
    <xdr:to>
      <xdr:col>42</xdr:col>
      <xdr:colOff>0</xdr:colOff>
      <xdr:row>17</xdr:row>
      <xdr:rowOff>0</xdr:rowOff>
    </xdr:to>
    <xdr:sp>
      <xdr:nvSpPr>
        <xdr:cNvPr id="12" name="Line 22"/>
        <xdr:cNvSpPr>
          <a:spLocks/>
        </xdr:cNvSpPr>
      </xdr:nvSpPr>
      <xdr:spPr>
        <a:xfrm>
          <a:off x="3482340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66675</xdr:colOff>
      <xdr:row>5</xdr:row>
      <xdr:rowOff>76200</xdr:rowOff>
    </xdr:from>
    <xdr:to>
      <xdr:col>41</xdr:col>
      <xdr:colOff>0</xdr:colOff>
      <xdr:row>17</xdr:row>
      <xdr:rowOff>0</xdr:rowOff>
    </xdr:to>
    <xdr:sp>
      <xdr:nvSpPr>
        <xdr:cNvPr id="13" name="Line 23"/>
        <xdr:cNvSpPr>
          <a:spLocks/>
        </xdr:cNvSpPr>
      </xdr:nvSpPr>
      <xdr:spPr>
        <a:xfrm>
          <a:off x="3483292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40</xdr:col>
      <xdr:colOff>66675</xdr:colOff>
      <xdr:row>5</xdr:row>
      <xdr:rowOff>66675</xdr:rowOff>
    </xdr:from>
    <xdr:to>
      <xdr:col>41</xdr:col>
      <xdr:colOff>114300</xdr:colOff>
      <xdr:row>8</xdr:row>
      <xdr:rowOff>0</xdr:rowOff>
    </xdr:to>
    <xdr:sp>
      <xdr:nvSpPr>
        <xdr:cNvPr id="14" name="Line 24"/>
        <xdr:cNvSpPr>
          <a:spLocks/>
        </xdr:cNvSpPr>
      </xdr:nvSpPr>
      <xdr:spPr>
        <a:xfrm>
          <a:off x="34832925" y="10858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41</xdr:col>
      <xdr:colOff>28575</xdr:colOff>
      <xdr:row>7</xdr:row>
      <xdr:rowOff>190500</xdr:rowOff>
    </xdr:from>
    <xdr:to>
      <xdr:col>43</xdr:col>
      <xdr:colOff>28575</xdr:colOff>
      <xdr:row>7</xdr:row>
      <xdr:rowOff>190500</xdr:rowOff>
    </xdr:to>
    <xdr:sp>
      <xdr:nvSpPr>
        <xdr:cNvPr id="15" name="Line 25"/>
        <xdr:cNvSpPr>
          <a:spLocks/>
        </xdr:cNvSpPr>
      </xdr:nvSpPr>
      <xdr:spPr>
        <a:xfrm>
          <a:off x="35375850" y="1609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57150</xdr:colOff>
      <xdr:row>5</xdr:row>
      <xdr:rowOff>38100</xdr:rowOff>
    </xdr:from>
    <xdr:to>
      <xdr:col>89</xdr:col>
      <xdr:colOff>0</xdr:colOff>
      <xdr:row>17</xdr:row>
      <xdr:rowOff>9525</xdr:rowOff>
    </xdr:to>
    <xdr:sp>
      <xdr:nvSpPr>
        <xdr:cNvPr id="16" name="Line 26"/>
        <xdr:cNvSpPr>
          <a:spLocks/>
        </xdr:cNvSpPr>
      </xdr:nvSpPr>
      <xdr:spPr>
        <a:xfrm>
          <a:off x="7199947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57150</xdr:colOff>
      <xdr:row>5</xdr:row>
      <xdr:rowOff>38100</xdr:rowOff>
    </xdr:from>
    <xdr:to>
      <xdr:col>88</xdr:col>
      <xdr:colOff>0</xdr:colOff>
      <xdr:row>17</xdr:row>
      <xdr:rowOff>0</xdr:rowOff>
    </xdr:to>
    <xdr:sp>
      <xdr:nvSpPr>
        <xdr:cNvPr id="17" name="Line 27"/>
        <xdr:cNvSpPr>
          <a:spLocks/>
        </xdr:cNvSpPr>
      </xdr:nvSpPr>
      <xdr:spPr>
        <a:xfrm>
          <a:off x="7199947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66675</xdr:colOff>
      <xdr:row>5</xdr:row>
      <xdr:rowOff>76200</xdr:rowOff>
    </xdr:from>
    <xdr:to>
      <xdr:col>87</xdr:col>
      <xdr:colOff>0</xdr:colOff>
      <xdr:row>17</xdr:row>
      <xdr:rowOff>0</xdr:rowOff>
    </xdr:to>
    <xdr:sp>
      <xdr:nvSpPr>
        <xdr:cNvPr id="18" name="Line 28"/>
        <xdr:cNvSpPr>
          <a:spLocks/>
        </xdr:cNvSpPr>
      </xdr:nvSpPr>
      <xdr:spPr>
        <a:xfrm>
          <a:off x="7200900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86</xdr:col>
      <xdr:colOff>85725</xdr:colOff>
      <xdr:row>5</xdr:row>
      <xdr:rowOff>76200</xdr:rowOff>
    </xdr:from>
    <xdr:to>
      <xdr:col>87</xdr:col>
      <xdr:colOff>114300</xdr:colOff>
      <xdr:row>8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72028050" y="1095375"/>
          <a:ext cx="609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87</xdr:col>
      <xdr:colOff>28575</xdr:colOff>
      <xdr:row>7</xdr:row>
      <xdr:rowOff>190500</xdr:rowOff>
    </xdr:from>
    <xdr:to>
      <xdr:col>89</xdr:col>
      <xdr:colOff>0</xdr:colOff>
      <xdr:row>7</xdr:row>
      <xdr:rowOff>190500</xdr:rowOff>
    </xdr:to>
    <xdr:sp>
      <xdr:nvSpPr>
        <xdr:cNvPr id="20" name="Line 30"/>
        <xdr:cNvSpPr>
          <a:spLocks/>
        </xdr:cNvSpPr>
      </xdr:nvSpPr>
      <xdr:spPr>
        <a:xfrm>
          <a:off x="72551925" y="1609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H95"/>
  <sheetViews>
    <sheetView showGridLines="0" showZeros="0" tabSelected="1" zoomScale="40" zoomScaleNormal="40" zoomScaleSheetLayoutView="40" zoomScalePageLayoutView="0" workbookViewId="0" topLeftCell="A1">
      <pane xSplit="3" ySplit="22" topLeftCell="DQ50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DW13" sqref="DW13"/>
    </sheetView>
  </sheetViews>
  <sheetFormatPr defaultColWidth="9.91015625" defaultRowHeight="18"/>
  <cols>
    <col min="1" max="3" width="5.08203125" style="1" customWidth="1"/>
    <col min="4" max="4" width="11.08203125" style="1" customWidth="1"/>
    <col min="5" max="5" width="10.75" style="1" customWidth="1"/>
    <col min="6" max="6" width="11" style="1" customWidth="1"/>
    <col min="7" max="7" width="7.58203125" style="1" customWidth="1"/>
    <col min="8" max="8" width="7.58203125" style="1" hidden="1" customWidth="1"/>
    <col min="9" max="19" width="7.58203125" style="1" customWidth="1"/>
    <col min="20" max="20" width="7.58203125" style="3" customWidth="1"/>
    <col min="21" max="23" width="7.58203125" style="1" customWidth="1"/>
    <col min="24" max="24" width="11.25" style="1" customWidth="1"/>
    <col min="25" max="26" width="7.58203125" style="1" customWidth="1"/>
    <col min="27" max="27" width="9.75" style="1" bestFit="1" customWidth="1"/>
    <col min="28" max="40" width="7.58203125" style="1" customWidth="1"/>
    <col min="41" max="41" width="5.08203125" style="3" customWidth="1"/>
    <col min="42" max="43" width="5.08203125" style="1" customWidth="1"/>
    <col min="44" max="45" width="7.08203125" style="1" customWidth="1"/>
    <col min="46" max="46" width="9.83203125" style="1" customWidth="1"/>
    <col min="47" max="47" width="7.08203125" style="1" customWidth="1"/>
    <col min="48" max="48" width="9.83203125" style="1" customWidth="1"/>
    <col min="49" max="53" width="7.08203125" style="1" customWidth="1"/>
    <col min="54" max="54" width="7.08203125" style="1" hidden="1" customWidth="1"/>
    <col min="55" max="70" width="7.08203125" style="1" customWidth="1"/>
    <col min="71" max="73" width="9.83203125" style="1" customWidth="1"/>
    <col min="74" max="74" width="8.25" style="1" bestFit="1" customWidth="1"/>
    <col min="75" max="75" width="6.83203125" style="1" customWidth="1"/>
    <col min="76" max="78" width="8.33203125" style="1" customWidth="1"/>
    <col min="79" max="80" width="8.25" style="1" customWidth="1"/>
    <col min="81" max="81" width="7.08203125" style="1" customWidth="1"/>
    <col min="82" max="82" width="7.08203125" style="1" hidden="1" customWidth="1"/>
    <col min="83" max="84" width="7.08203125" style="1" customWidth="1"/>
    <col min="85" max="86" width="6.5" style="1" customWidth="1"/>
    <col min="87" max="89" width="5.08203125" style="1" customWidth="1"/>
    <col min="90" max="90" width="10.58203125" style="1" bestFit="1" customWidth="1"/>
    <col min="91" max="91" width="7.08203125" style="1" customWidth="1"/>
    <col min="92" max="92" width="7.33203125" style="1" customWidth="1"/>
    <col min="93" max="93" width="0.25" style="1" hidden="1" customWidth="1"/>
    <col min="94" max="94" width="7.08203125" style="1" hidden="1" customWidth="1"/>
    <col min="95" max="97" width="7.08203125" style="1" customWidth="1"/>
    <col min="98" max="100" width="9.83203125" style="1" customWidth="1"/>
    <col min="101" max="103" width="7.08203125" style="1" customWidth="1"/>
    <col min="104" max="104" width="9.83203125" style="1" customWidth="1"/>
    <col min="105" max="105" width="7.08203125" style="1" customWidth="1"/>
    <col min="106" max="106" width="8.33203125" style="1" customWidth="1"/>
    <col min="107" max="107" width="7.08203125" style="3" customWidth="1"/>
    <col min="108" max="108" width="7.33203125" style="3" bestFit="1" customWidth="1"/>
    <col min="109" max="109" width="7.08203125" style="3" bestFit="1" customWidth="1"/>
    <col min="110" max="110" width="7.83203125" style="1" bestFit="1" customWidth="1"/>
    <col min="111" max="111" width="7.75" style="1" bestFit="1" customWidth="1"/>
    <col min="112" max="112" width="7.83203125" style="1" bestFit="1" customWidth="1"/>
    <col min="113" max="118" width="7.83203125" style="1" customWidth="1"/>
    <col min="119" max="119" width="11.33203125" style="1" bestFit="1" customWidth="1"/>
    <col min="120" max="120" width="7.33203125" style="1" customWidth="1"/>
    <col min="121" max="121" width="11.33203125" style="1" bestFit="1" customWidth="1"/>
    <col min="122" max="122" width="10.33203125" style="1" customWidth="1"/>
    <col min="123" max="123" width="6.75" style="3" bestFit="1" customWidth="1"/>
    <col min="124" max="125" width="7.08203125" style="1" customWidth="1"/>
    <col min="126" max="128" width="6.58203125" style="1" customWidth="1"/>
    <col min="129" max="129" width="7.33203125" style="1" bestFit="1" customWidth="1"/>
    <col min="130" max="130" width="8.25" style="3" bestFit="1" customWidth="1"/>
    <col min="131" max="131" width="5.08203125" style="3" customWidth="1"/>
    <col min="132" max="133" width="5.08203125" style="1" customWidth="1"/>
    <col min="134" max="144" width="7.08203125" style="1" customWidth="1"/>
    <col min="145" max="145" width="7.08203125" style="3" customWidth="1"/>
    <col min="146" max="146" width="9.83203125" style="1" customWidth="1"/>
    <col min="147" max="147" width="7.25" style="1" customWidth="1"/>
    <col min="148" max="148" width="9.5" style="1" customWidth="1"/>
    <col min="149" max="149" width="10" style="3" customWidth="1"/>
    <col min="150" max="150" width="7.58203125" style="1" customWidth="1"/>
    <col min="151" max="151" width="9.83203125" style="1" customWidth="1"/>
    <col min="152" max="152" width="11.25" style="1" customWidth="1"/>
    <col min="153" max="153" width="9.83203125" style="1" customWidth="1"/>
    <col min="154" max="154" width="12.25" style="1" customWidth="1"/>
    <col min="155" max="155" width="14.33203125" style="1" customWidth="1"/>
    <col min="156" max="16384" width="9.83203125" style="1" customWidth="1"/>
  </cols>
  <sheetData>
    <row r="1" ht="15" customHeight="1"/>
    <row r="2" spans="1:14" ht="1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5" ht="15" customHeight="1">
      <c r="A3" s="305" t="s">
        <v>267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ht="11.2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</row>
    <row r="5" spans="1:163" ht="24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9"/>
      <c r="N5" s="39"/>
      <c r="O5" s="39"/>
      <c r="P5" s="39" t="s">
        <v>262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3"/>
      <c r="EZ5" s="3"/>
      <c r="FA5" s="3"/>
      <c r="FB5" s="3"/>
      <c r="FC5" s="3"/>
      <c r="FD5" s="3"/>
      <c r="FE5" s="3"/>
      <c r="FF5" s="3"/>
      <c r="FG5" s="3"/>
    </row>
    <row r="6" spans="1:163" ht="15.75" customHeight="1" thickTop="1">
      <c r="A6" s="207"/>
      <c r="B6" s="306" t="s">
        <v>132</v>
      </c>
      <c r="C6" s="306"/>
      <c r="D6" s="89"/>
      <c r="E6" s="90"/>
      <c r="F6" s="91"/>
      <c r="G6" s="4"/>
      <c r="H6" s="4"/>
      <c r="I6" s="4"/>
      <c r="J6" s="4"/>
      <c r="K6" s="4"/>
      <c r="L6" s="4"/>
      <c r="M6" s="90"/>
      <c r="N6" s="90"/>
      <c r="O6" s="90"/>
      <c r="P6" s="90"/>
      <c r="Q6" s="4"/>
      <c r="R6" s="4"/>
      <c r="S6" s="90"/>
      <c r="T6" s="4"/>
      <c r="U6" s="90"/>
      <c r="V6" s="90"/>
      <c r="W6" s="4"/>
      <c r="X6" s="91"/>
      <c r="Y6" s="92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93"/>
      <c r="AP6" s="252" t="s">
        <v>132</v>
      </c>
      <c r="AQ6" s="252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86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94"/>
      <c r="CJ6" s="252" t="s">
        <v>132</v>
      </c>
      <c r="CK6" s="257"/>
      <c r="CL6" s="55"/>
      <c r="CM6" s="55"/>
      <c r="CN6" s="55"/>
      <c r="CP6" s="55"/>
      <c r="CQ6" s="55"/>
      <c r="CR6" s="55"/>
      <c r="CS6" s="55"/>
      <c r="CT6" s="55"/>
      <c r="CU6" s="55"/>
      <c r="CV6" s="95"/>
      <c r="CW6" s="291" t="s">
        <v>134</v>
      </c>
      <c r="CX6" s="292"/>
      <c r="CY6" s="292"/>
      <c r="CZ6" s="293"/>
      <c r="DA6" s="264"/>
      <c r="DB6" s="264"/>
      <c r="DC6" s="264"/>
      <c r="DD6" s="264"/>
      <c r="DE6" s="55"/>
      <c r="DF6" s="55"/>
      <c r="DG6" s="55"/>
      <c r="DH6" s="55"/>
      <c r="DI6" s="55"/>
      <c r="DJ6" s="55"/>
      <c r="DK6" s="55"/>
      <c r="DL6" s="36"/>
      <c r="DM6" s="36"/>
      <c r="DN6" s="36"/>
      <c r="DO6" s="36"/>
      <c r="DP6" s="36"/>
      <c r="DQ6" s="36"/>
      <c r="DR6" s="285" t="s">
        <v>128</v>
      </c>
      <c r="DS6" s="279" t="s">
        <v>186</v>
      </c>
      <c r="DT6" s="285" t="s">
        <v>172</v>
      </c>
      <c r="DU6" s="264"/>
      <c r="DV6" s="286"/>
      <c r="DW6" s="286"/>
      <c r="DX6" s="286"/>
      <c r="DY6" s="286"/>
      <c r="DZ6" s="286"/>
      <c r="EA6" s="93"/>
      <c r="EB6" s="252" t="s">
        <v>132</v>
      </c>
      <c r="EC6" s="277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92"/>
      <c r="ET6" s="55"/>
      <c r="EU6" s="95"/>
      <c r="EV6" s="36"/>
      <c r="EW6" s="36"/>
      <c r="EX6" s="95"/>
      <c r="EY6" s="3"/>
      <c r="EZ6" s="3"/>
      <c r="FA6" s="3"/>
      <c r="FB6" s="208"/>
      <c r="FC6" s="208"/>
      <c r="FD6" s="208"/>
      <c r="FE6" s="208"/>
      <c r="FF6" s="208"/>
      <c r="FG6" s="3"/>
    </row>
    <row r="7" spans="1:163" ht="15.75" customHeight="1">
      <c r="A7" s="3"/>
      <c r="B7" s="307"/>
      <c r="C7" s="307"/>
      <c r="D7" s="96"/>
      <c r="E7" s="247" t="s">
        <v>9</v>
      </c>
      <c r="F7" s="97"/>
      <c r="G7" s="36"/>
      <c r="H7" s="36"/>
      <c r="I7" s="36"/>
      <c r="K7" s="247"/>
      <c r="L7" s="247"/>
      <c r="M7" s="247" t="s">
        <v>1</v>
      </c>
      <c r="N7" s="36"/>
      <c r="P7" s="247"/>
      <c r="Q7" s="247" t="s">
        <v>2</v>
      </c>
      <c r="R7" s="36"/>
      <c r="S7" s="36"/>
      <c r="T7" s="247"/>
      <c r="U7" s="247"/>
      <c r="V7" s="37"/>
      <c r="W7" s="37"/>
      <c r="X7" s="98"/>
      <c r="Y7" s="99"/>
      <c r="Z7" s="36"/>
      <c r="AA7" s="36"/>
      <c r="AB7" s="36"/>
      <c r="AC7" s="36"/>
      <c r="AD7" s="254" t="s">
        <v>3</v>
      </c>
      <c r="AE7" s="36"/>
      <c r="AF7" s="36"/>
      <c r="AG7" s="36"/>
      <c r="AH7" s="259" t="s">
        <v>133</v>
      </c>
      <c r="AI7" s="36"/>
      <c r="AJ7" s="36"/>
      <c r="AK7" s="36"/>
      <c r="AL7" s="36"/>
      <c r="AM7" s="254"/>
      <c r="AN7" s="36"/>
      <c r="AO7" s="4"/>
      <c r="AP7" s="253"/>
      <c r="AQ7" s="253"/>
      <c r="AR7" s="36"/>
      <c r="AS7" s="254"/>
      <c r="AT7" s="36"/>
      <c r="AU7" s="254"/>
      <c r="AV7" s="36"/>
      <c r="AW7" s="259"/>
      <c r="AX7" s="254" t="s">
        <v>3</v>
      </c>
      <c r="AY7" s="254"/>
      <c r="BA7" s="259"/>
      <c r="BB7" s="36"/>
      <c r="BC7" s="36"/>
      <c r="BD7" s="259" t="s">
        <v>133</v>
      </c>
      <c r="BE7" s="36"/>
      <c r="BF7" s="36"/>
      <c r="BH7" s="259"/>
      <c r="BI7" s="36"/>
      <c r="BJ7" s="36"/>
      <c r="BK7" s="274"/>
      <c r="BL7" s="36"/>
      <c r="BM7" s="274"/>
      <c r="BN7" s="254"/>
      <c r="BO7" s="274"/>
      <c r="BP7" s="254" t="s">
        <v>3</v>
      </c>
      <c r="BQ7" s="36"/>
      <c r="BR7" s="36"/>
      <c r="BS7" s="265" t="s">
        <v>133</v>
      </c>
      <c r="BT7" s="36"/>
      <c r="BU7" s="100"/>
      <c r="BV7" s="39"/>
      <c r="BW7" s="39"/>
      <c r="BX7" s="274" t="s">
        <v>154</v>
      </c>
      <c r="BY7" s="254"/>
      <c r="BZ7" s="195"/>
      <c r="CA7" s="254"/>
      <c r="CB7" s="195"/>
      <c r="CC7" s="36"/>
      <c r="CD7" s="36"/>
      <c r="CE7" s="259"/>
      <c r="CF7" s="260" t="s">
        <v>155</v>
      </c>
      <c r="CG7" s="36"/>
      <c r="CH7" s="254"/>
      <c r="CI7" s="4"/>
      <c r="CJ7" s="253"/>
      <c r="CK7" s="258"/>
      <c r="CL7" s="36"/>
      <c r="CM7" s="36"/>
      <c r="CN7" s="254" t="s">
        <v>154</v>
      </c>
      <c r="CP7" s="36"/>
      <c r="CQ7" s="36"/>
      <c r="CR7" s="36"/>
      <c r="CS7" s="259"/>
      <c r="CT7" s="259"/>
      <c r="CU7" s="259" t="s">
        <v>133</v>
      </c>
      <c r="CV7" s="98"/>
      <c r="CW7" s="294"/>
      <c r="CX7" s="247"/>
      <c r="CY7" s="247"/>
      <c r="CZ7" s="295"/>
      <c r="DA7" s="248"/>
      <c r="DB7" s="248"/>
      <c r="DC7" s="248"/>
      <c r="DD7" s="248"/>
      <c r="DE7" s="248"/>
      <c r="DF7" s="36"/>
      <c r="DG7" s="248"/>
      <c r="DH7" s="36"/>
      <c r="DI7" s="248" t="s">
        <v>135</v>
      </c>
      <c r="DJ7" s="248"/>
      <c r="DK7" s="36"/>
      <c r="DL7" s="102"/>
      <c r="DM7" s="275" t="s">
        <v>5</v>
      </c>
      <c r="DN7" s="36"/>
      <c r="DO7" s="275"/>
      <c r="DP7" s="36"/>
      <c r="DQ7" s="36"/>
      <c r="DR7" s="287"/>
      <c r="DS7" s="280"/>
      <c r="DT7" s="287"/>
      <c r="DU7" s="288"/>
      <c r="DV7" s="288"/>
      <c r="DW7" s="288"/>
      <c r="DX7" s="288"/>
      <c r="DY7" s="288"/>
      <c r="DZ7" s="288"/>
      <c r="EA7" s="4"/>
      <c r="EB7" s="253"/>
      <c r="EC7" s="278"/>
      <c r="ED7" s="36"/>
      <c r="EE7" s="283" t="s">
        <v>228</v>
      </c>
      <c r="EF7" s="275"/>
      <c r="EG7" s="36"/>
      <c r="EH7" s="275"/>
      <c r="EI7" s="36"/>
      <c r="EJ7" s="275" t="s">
        <v>189</v>
      </c>
      <c r="EK7" s="275"/>
      <c r="EL7" s="275"/>
      <c r="EM7" s="275"/>
      <c r="EN7" s="275"/>
      <c r="EO7" s="275" t="s">
        <v>6</v>
      </c>
      <c r="EP7" s="275"/>
      <c r="EQ7" s="36"/>
      <c r="ER7" s="36"/>
      <c r="ES7" s="103"/>
      <c r="ET7" s="104"/>
      <c r="EU7" s="98"/>
      <c r="EV7" s="36"/>
      <c r="EW7" s="36"/>
      <c r="EX7" s="98"/>
      <c r="EY7" s="3"/>
      <c r="EZ7" s="3"/>
      <c r="FA7" s="3"/>
      <c r="FB7" s="208"/>
      <c r="FC7" s="208"/>
      <c r="FD7" s="208"/>
      <c r="FE7" s="208"/>
      <c r="FF7" s="208"/>
      <c r="FG7" s="3"/>
    </row>
    <row r="8" spans="1:163" ht="15.75" customHeight="1">
      <c r="A8" s="3"/>
      <c r="B8" s="3"/>
      <c r="C8" s="3"/>
      <c r="D8" s="99"/>
      <c r="E8" s="247"/>
      <c r="F8" s="98"/>
      <c r="G8" s="38"/>
      <c r="H8" s="38"/>
      <c r="I8" s="38"/>
      <c r="J8" s="209"/>
      <c r="K8" s="299"/>
      <c r="L8" s="299"/>
      <c r="M8" s="299"/>
      <c r="N8" s="38"/>
      <c r="O8" s="209"/>
      <c r="P8" s="297"/>
      <c r="Q8" s="297"/>
      <c r="R8" s="38"/>
      <c r="S8" s="38"/>
      <c r="T8" s="299"/>
      <c r="U8" s="297"/>
      <c r="V8" s="105"/>
      <c r="W8" s="105"/>
      <c r="X8" s="106"/>
      <c r="Y8" s="107"/>
      <c r="Z8" s="38"/>
      <c r="AA8" s="38"/>
      <c r="AB8" s="38"/>
      <c r="AC8" s="38"/>
      <c r="AD8" s="256"/>
      <c r="AE8" s="38"/>
      <c r="AF8" s="38"/>
      <c r="AG8" s="38"/>
      <c r="AH8" s="256"/>
      <c r="AI8" s="38"/>
      <c r="AJ8" s="38"/>
      <c r="AK8" s="38"/>
      <c r="AL8" s="38"/>
      <c r="AM8" s="256"/>
      <c r="AN8" s="38"/>
      <c r="AO8" s="4"/>
      <c r="AP8" s="4"/>
      <c r="AQ8" s="4"/>
      <c r="AR8" s="38"/>
      <c r="AS8" s="256"/>
      <c r="AT8" s="38"/>
      <c r="AU8" s="256"/>
      <c r="AV8" s="38"/>
      <c r="AW8" s="256"/>
      <c r="AX8" s="256"/>
      <c r="AY8" s="256"/>
      <c r="AZ8" s="209"/>
      <c r="BA8" s="256"/>
      <c r="BB8" s="38"/>
      <c r="BC8" s="38"/>
      <c r="BD8" s="256"/>
      <c r="BE8" s="38"/>
      <c r="BF8" s="38"/>
      <c r="BG8" s="209"/>
      <c r="BH8" s="256"/>
      <c r="BI8" s="38"/>
      <c r="BJ8" s="38"/>
      <c r="BK8" s="266"/>
      <c r="BL8" s="38"/>
      <c r="BM8" s="266"/>
      <c r="BN8" s="256"/>
      <c r="BO8" s="266"/>
      <c r="BP8" s="255"/>
      <c r="BQ8" s="38"/>
      <c r="BR8" s="38"/>
      <c r="BS8" s="266"/>
      <c r="BT8" s="38"/>
      <c r="BU8" s="108"/>
      <c r="BV8" s="38"/>
      <c r="BW8" s="38"/>
      <c r="BX8" s="266"/>
      <c r="BY8" s="256"/>
      <c r="BZ8" s="196"/>
      <c r="CA8" s="256"/>
      <c r="CB8" s="196"/>
      <c r="CC8" s="38"/>
      <c r="CD8" s="38"/>
      <c r="CE8" s="256"/>
      <c r="CF8" s="261"/>
      <c r="CG8" s="197"/>
      <c r="CH8" s="256"/>
      <c r="CI8" s="4"/>
      <c r="CJ8" s="4"/>
      <c r="CK8" s="78"/>
      <c r="CL8" s="38"/>
      <c r="CM8" s="38"/>
      <c r="CN8" s="256"/>
      <c r="CO8" s="38"/>
      <c r="CP8" s="38"/>
      <c r="CQ8" s="38"/>
      <c r="CR8" s="38"/>
      <c r="CS8" s="256"/>
      <c r="CT8" s="256"/>
      <c r="CU8" s="256"/>
      <c r="CV8" s="106"/>
      <c r="CW8" s="296"/>
      <c r="CX8" s="297"/>
      <c r="CY8" s="297"/>
      <c r="CZ8" s="298"/>
      <c r="DA8" s="262"/>
      <c r="DB8" s="262"/>
      <c r="DC8" s="262"/>
      <c r="DD8" s="262"/>
      <c r="DE8" s="262"/>
      <c r="DF8" s="38"/>
      <c r="DG8" s="262"/>
      <c r="DH8" s="38"/>
      <c r="DI8" s="262"/>
      <c r="DJ8" s="262"/>
      <c r="DK8" s="38"/>
      <c r="DL8" s="38"/>
      <c r="DM8" s="256"/>
      <c r="DN8" s="38"/>
      <c r="DO8" s="256"/>
      <c r="DP8" s="38"/>
      <c r="DQ8" s="38"/>
      <c r="DR8" s="287"/>
      <c r="DS8" s="281"/>
      <c r="DT8" s="289"/>
      <c r="DU8" s="290"/>
      <c r="DV8" s="290"/>
      <c r="DW8" s="290"/>
      <c r="DX8" s="290"/>
      <c r="DY8" s="290"/>
      <c r="DZ8" s="290"/>
      <c r="EA8" s="4"/>
      <c r="EB8" s="4"/>
      <c r="EC8" s="56"/>
      <c r="ED8" s="38"/>
      <c r="EE8" s="284"/>
      <c r="EF8" s="256"/>
      <c r="EG8" s="38"/>
      <c r="EH8" s="256"/>
      <c r="EI8" s="38"/>
      <c r="EJ8" s="256"/>
      <c r="EK8" s="256"/>
      <c r="EL8" s="256"/>
      <c r="EM8" s="256"/>
      <c r="EN8" s="256"/>
      <c r="EO8" s="256"/>
      <c r="EP8" s="256"/>
      <c r="EQ8" s="38"/>
      <c r="ER8" s="38"/>
      <c r="ES8" s="99"/>
      <c r="ET8" s="302" t="s">
        <v>136</v>
      </c>
      <c r="EU8" s="98"/>
      <c r="EV8" s="36"/>
      <c r="EW8" s="300" t="s">
        <v>137</v>
      </c>
      <c r="EX8" s="98"/>
      <c r="EY8" s="3"/>
      <c r="EZ8" s="3"/>
      <c r="FA8" s="3"/>
      <c r="FB8" s="3"/>
      <c r="FC8" s="3"/>
      <c r="FD8" s="3"/>
      <c r="FE8" s="3"/>
      <c r="FF8" s="3"/>
      <c r="FG8" s="3"/>
    </row>
    <row r="9" spans="1:163" ht="24.75" customHeight="1">
      <c r="A9" s="207" t="s">
        <v>7</v>
      </c>
      <c r="B9" s="3"/>
      <c r="C9" s="3"/>
      <c r="D9" s="99"/>
      <c r="E9" s="36"/>
      <c r="F9" s="9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110"/>
      <c r="T9" s="36"/>
      <c r="U9" s="41"/>
      <c r="V9" s="111"/>
      <c r="W9" s="36"/>
      <c r="X9" s="31"/>
      <c r="Y9" s="99"/>
      <c r="Z9" s="36"/>
      <c r="AA9" s="36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30"/>
      <c r="AM9" s="36"/>
      <c r="AN9" s="30"/>
      <c r="AO9" s="94" t="s">
        <v>7</v>
      </c>
      <c r="AP9" s="4"/>
      <c r="AQ9" s="4"/>
      <c r="AR9" s="110"/>
      <c r="AS9" s="36"/>
      <c r="AT9" s="36"/>
      <c r="AU9" s="30"/>
      <c r="AV9" s="30"/>
      <c r="AW9" s="36"/>
      <c r="AX9" s="30"/>
      <c r="AY9" s="30"/>
      <c r="AZ9" s="36"/>
      <c r="BA9" s="113"/>
      <c r="BB9" s="110"/>
      <c r="BC9" s="41"/>
      <c r="BD9" s="111"/>
      <c r="BE9" s="30"/>
      <c r="BF9" s="41"/>
      <c r="BG9" s="36"/>
      <c r="BH9" s="36"/>
      <c r="BI9" s="30"/>
      <c r="BJ9" s="36"/>
      <c r="BK9" s="30"/>
      <c r="BL9" s="41"/>
      <c r="BM9" s="110"/>
      <c r="BN9" s="36"/>
      <c r="BO9" s="30"/>
      <c r="BP9" s="30"/>
      <c r="BQ9" s="30"/>
      <c r="BR9" s="114"/>
      <c r="BS9" s="36"/>
      <c r="BT9" s="36"/>
      <c r="BU9" s="100"/>
      <c r="BV9" s="36"/>
      <c r="BW9" s="112"/>
      <c r="BX9" s="270"/>
      <c r="BY9" s="263"/>
      <c r="BZ9" s="271"/>
      <c r="CA9" s="40"/>
      <c r="CB9" s="40"/>
      <c r="CC9" s="30"/>
      <c r="CD9" s="30"/>
      <c r="CE9" s="110"/>
      <c r="CF9" s="110"/>
      <c r="CG9" s="263"/>
      <c r="CH9" s="263"/>
      <c r="CI9" s="94" t="s">
        <v>7</v>
      </c>
      <c r="CJ9" s="4"/>
      <c r="CK9" s="78"/>
      <c r="CL9" s="30"/>
      <c r="CM9" s="30"/>
      <c r="CN9" s="30"/>
      <c r="CO9" s="30"/>
      <c r="CP9" s="30"/>
      <c r="CQ9" s="30"/>
      <c r="CR9" s="30"/>
      <c r="CS9" s="40"/>
      <c r="CT9" s="42"/>
      <c r="CU9" s="36"/>
      <c r="CV9" s="98"/>
      <c r="CW9" s="99"/>
      <c r="CX9" s="30"/>
      <c r="CY9" s="30"/>
      <c r="CZ9" s="31"/>
      <c r="DA9" s="173"/>
      <c r="DB9" s="41"/>
      <c r="DC9" s="40"/>
      <c r="DD9" s="41"/>
      <c r="DE9" s="115"/>
      <c r="DF9" s="41"/>
      <c r="DG9" s="115"/>
      <c r="DH9" s="111"/>
      <c r="DI9" s="30"/>
      <c r="DJ9" s="110"/>
      <c r="DK9" s="112"/>
      <c r="DL9" s="36"/>
      <c r="DM9" s="41"/>
      <c r="DN9" s="114"/>
      <c r="DO9" s="42"/>
      <c r="DP9" s="36"/>
      <c r="DQ9" s="36"/>
      <c r="DR9" s="99"/>
      <c r="DS9" s="99"/>
      <c r="DT9" s="99"/>
      <c r="DU9" s="41"/>
      <c r="DV9" s="110"/>
      <c r="DW9" s="36"/>
      <c r="DX9" s="113"/>
      <c r="DY9" s="42"/>
      <c r="DZ9" s="115"/>
      <c r="EA9" s="94" t="s">
        <v>7</v>
      </c>
      <c r="EB9" s="4"/>
      <c r="EC9" s="56"/>
      <c r="ED9" s="36"/>
      <c r="EE9" s="30"/>
      <c r="EF9" s="30"/>
      <c r="EG9" s="40"/>
      <c r="EH9" s="30"/>
      <c r="EI9" s="40"/>
      <c r="EJ9" s="30"/>
      <c r="EK9" s="30"/>
      <c r="EL9" s="40"/>
      <c r="EM9" s="110"/>
      <c r="EN9" s="110"/>
      <c r="EO9" s="30"/>
      <c r="EP9" s="116"/>
      <c r="EQ9" s="36"/>
      <c r="ER9" s="36"/>
      <c r="ES9" s="99"/>
      <c r="ET9" s="303"/>
      <c r="EU9" s="98"/>
      <c r="EV9" s="36"/>
      <c r="EW9" s="301"/>
      <c r="EX9" s="98"/>
      <c r="EY9" s="3"/>
      <c r="EZ9" s="3"/>
      <c r="FA9" s="3"/>
      <c r="FB9" s="3"/>
      <c r="FC9" s="3"/>
      <c r="FD9" s="3"/>
      <c r="FE9" s="3"/>
      <c r="FF9" s="3"/>
      <c r="FG9" s="3"/>
    </row>
    <row r="10" spans="1:163" ht="30" customHeight="1">
      <c r="A10" s="207" t="s">
        <v>8</v>
      </c>
      <c r="B10" s="3"/>
      <c r="C10" s="3"/>
      <c r="D10" s="99"/>
      <c r="E10" s="36"/>
      <c r="F10" s="98"/>
      <c r="G10" s="32" t="s">
        <v>150</v>
      </c>
      <c r="H10" s="32" t="s">
        <v>151</v>
      </c>
      <c r="I10" s="32" t="s">
        <v>1</v>
      </c>
      <c r="J10" s="117" t="s">
        <v>190</v>
      </c>
      <c r="K10" s="32" t="s">
        <v>160</v>
      </c>
      <c r="L10" s="32" t="s">
        <v>10</v>
      </c>
      <c r="M10" s="32" t="s">
        <v>191</v>
      </c>
      <c r="N10" s="32" t="s">
        <v>111</v>
      </c>
      <c r="O10" s="32" t="s">
        <v>11</v>
      </c>
      <c r="P10" s="32" t="s">
        <v>1</v>
      </c>
      <c r="Q10" s="32" t="s">
        <v>10</v>
      </c>
      <c r="R10" s="32" t="s">
        <v>11</v>
      </c>
      <c r="S10" s="117" t="s">
        <v>161</v>
      </c>
      <c r="T10" s="240" t="s">
        <v>244</v>
      </c>
      <c r="U10" s="32" t="s">
        <v>11</v>
      </c>
      <c r="V10" s="123" t="s">
        <v>218</v>
      </c>
      <c r="W10" s="243" t="s">
        <v>229</v>
      </c>
      <c r="X10" s="118"/>
      <c r="Y10" s="99"/>
      <c r="Z10" s="37" t="s">
        <v>12</v>
      </c>
      <c r="AA10" s="36"/>
      <c r="AB10" s="245" t="s">
        <v>173</v>
      </c>
      <c r="AC10" s="245" t="s">
        <v>164</v>
      </c>
      <c r="AD10" s="245" t="s">
        <v>165</v>
      </c>
      <c r="AE10" s="245" t="s">
        <v>166</v>
      </c>
      <c r="AF10" s="245" t="s">
        <v>167</v>
      </c>
      <c r="AG10" s="245" t="s">
        <v>168</v>
      </c>
      <c r="AH10" s="245" t="s">
        <v>169</v>
      </c>
      <c r="AI10" s="243" t="s">
        <v>170</v>
      </c>
      <c r="AJ10" s="243" t="s">
        <v>192</v>
      </c>
      <c r="AK10" s="245" t="s">
        <v>138</v>
      </c>
      <c r="AL10" s="119" t="s">
        <v>13</v>
      </c>
      <c r="AM10" s="104"/>
      <c r="AN10" s="242" t="s">
        <v>187</v>
      </c>
      <c r="AO10" s="94" t="s">
        <v>8</v>
      </c>
      <c r="AP10" s="4"/>
      <c r="AQ10" s="4"/>
      <c r="AR10" s="245" t="s">
        <v>139</v>
      </c>
      <c r="AS10" s="121" t="s">
        <v>14</v>
      </c>
      <c r="AT10" s="121"/>
      <c r="AU10" s="32" t="s">
        <v>15</v>
      </c>
      <c r="AV10" s="119" t="s">
        <v>13</v>
      </c>
      <c r="AW10" s="104"/>
      <c r="AX10" s="119" t="s">
        <v>13</v>
      </c>
      <c r="AY10" s="119" t="s">
        <v>16</v>
      </c>
      <c r="AZ10" s="104"/>
      <c r="BA10" s="40" t="s">
        <v>16</v>
      </c>
      <c r="BB10" s="122" t="s">
        <v>17</v>
      </c>
      <c r="BC10" s="308" t="s">
        <v>13</v>
      </c>
      <c r="BD10" s="309"/>
      <c r="BE10" s="124" t="s">
        <v>193</v>
      </c>
      <c r="BF10" s="30"/>
      <c r="BG10" s="37" t="s">
        <v>18</v>
      </c>
      <c r="BH10" s="36"/>
      <c r="BI10" s="119" t="s">
        <v>19</v>
      </c>
      <c r="BJ10" s="104"/>
      <c r="BK10" s="32" t="s">
        <v>251</v>
      </c>
      <c r="BL10" s="249" t="s">
        <v>188</v>
      </c>
      <c r="BM10" s="117" t="s">
        <v>255</v>
      </c>
      <c r="BN10" s="250" t="s">
        <v>149</v>
      </c>
      <c r="BO10" s="32" t="s">
        <v>20</v>
      </c>
      <c r="BP10" s="32" t="s">
        <v>3</v>
      </c>
      <c r="BQ10" s="32" t="s">
        <v>110</v>
      </c>
      <c r="BR10" s="125" t="s">
        <v>3</v>
      </c>
      <c r="BS10" s="36"/>
      <c r="BT10" s="36"/>
      <c r="BU10" s="100"/>
      <c r="BV10" s="126" t="s">
        <v>154</v>
      </c>
      <c r="BW10" s="127" t="s">
        <v>230</v>
      </c>
      <c r="BX10" s="267" t="s">
        <v>174</v>
      </c>
      <c r="BY10" s="268"/>
      <c r="BZ10" s="269"/>
      <c r="CA10" s="245" t="s">
        <v>171</v>
      </c>
      <c r="CB10" s="245" t="s">
        <v>245</v>
      </c>
      <c r="CC10" s="124" t="s">
        <v>21</v>
      </c>
      <c r="CD10" s="32" t="s">
        <v>22</v>
      </c>
      <c r="CE10" s="117" t="s">
        <v>115</v>
      </c>
      <c r="CF10" s="117" t="s">
        <v>220</v>
      </c>
      <c r="CG10" s="247" t="s">
        <v>16</v>
      </c>
      <c r="CH10" s="247"/>
      <c r="CI10" s="94" t="s">
        <v>8</v>
      </c>
      <c r="CJ10" s="4"/>
      <c r="CK10" s="78"/>
      <c r="CL10" s="32" t="s">
        <v>231</v>
      </c>
      <c r="CM10" s="245" t="s">
        <v>225</v>
      </c>
      <c r="CN10" s="124" t="s">
        <v>193</v>
      </c>
      <c r="CO10" s="117" t="s">
        <v>126</v>
      </c>
      <c r="CP10" s="117" t="s">
        <v>126</v>
      </c>
      <c r="CQ10" s="242" t="s">
        <v>227</v>
      </c>
      <c r="CR10" s="245" t="s">
        <v>195</v>
      </c>
      <c r="CS10" s="32" t="s">
        <v>140</v>
      </c>
      <c r="CT10" s="42"/>
      <c r="CU10" s="36"/>
      <c r="CV10" s="98"/>
      <c r="CW10" s="101" t="s">
        <v>24</v>
      </c>
      <c r="CX10" s="245" t="s">
        <v>196</v>
      </c>
      <c r="CY10" s="32" t="s">
        <v>10</v>
      </c>
      <c r="CZ10" s="31"/>
      <c r="DA10" s="102" t="s">
        <v>222</v>
      </c>
      <c r="DB10" s="204" t="s">
        <v>266</v>
      </c>
      <c r="DC10" s="40" t="s">
        <v>25</v>
      </c>
      <c r="DD10" s="119" t="s">
        <v>10</v>
      </c>
      <c r="DE10" s="37" t="s">
        <v>10</v>
      </c>
      <c r="DF10" s="32"/>
      <c r="DG10" s="37" t="s">
        <v>10</v>
      </c>
      <c r="DH10" s="123"/>
      <c r="DI10" s="32" t="s">
        <v>26</v>
      </c>
      <c r="DJ10" s="117" t="s">
        <v>27</v>
      </c>
      <c r="DK10" s="128" t="s">
        <v>184</v>
      </c>
      <c r="DL10" s="37" t="s">
        <v>141</v>
      </c>
      <c r="DM10" s="242" t="s">
        <v>123</v>
      </c>
      <c r="DN10" s="32" t="s">
        <v>11</v>
      </c>
      <c r="DO10" s="42"/>
      <c r="DP10" s="36"/>
      <c r="DQ10" s="36"/>
      <c r="DR10" s="101"/>
      <c r="DS10" s="238" t="s">
        <v>268</v>
      </c>
      <c r="DT10" s="130" t="s">
        <v>178</v>
      </c>
      <c r="DU10" s="128" t="s">
        <v>180</v>
      </c>
      <c r="DV10" s="128" t="s">
        <v>182</v>
      </c>
      <c r="DW10" s="131" t="s">
        <v>174</v>
      </c>
      <c r="DX10" s="193" t="s">
        <v>184</v>
      </c>
      <c r="DY10" s="42"/>
      <c r="DZ10" s="37"/>
      <c r="EA10" s="94" t="s">
        <v>8</v>
      </c>
      <c r="EB10" s="4"/>
      <c r="EC10" s="56"/>
      <c r="ED10" s="101" t="s">
        <v>28</v>
      </c>
      <c r="EE10" s="32" t="s">
        <v>29</v>
      </c>
      <c r="EF10" s="32" t="s">
        <v>31</v>
      </c>
      <c r="EG10" s="32" t="s">
        <v>32</v>
      </c>
      <c r="EH10" s="132" t="s">
        <v>258</v>
      </c>
      <c r="EI10" s="32" t="s">
        <v>255</v>
      </c>
      <c r="EJ10" s="119" t="s">
        <v>33</v>
      </c>
      <c r="EK10" s="32" t="s">
        <v>30</v>
      </c>
      <c r="EL10" s="40" t="s">
        <v>30</v>
      </c>
      <c r="EM10" s="304" t="s">
        <v>176</v>
      </c>
      <c r="EN10" s="304" t="s">
        <v>142</v>
      </c>
      <c r="EO10" s="32" t="s">
        <v>121</v>
      </c>
      <c r="EP10" s="42"/>
      <c r="EQ10" s="36"/>
      <c r="ER10" s="36"/>
      <c r="ES10" s="129"/>
      <c r="ET10" s="303"/>
      <c r="EU10" s="133"/>
      <c r="EV10" s="36"/>
      <c r="EW10" s="301"/>
      <c r="EX10" s="98"/>
      <c r="EY10" s="3"/>
      <c r="EZ10" s="3"/>
      <c r="FA10" s="3"/>
      <c r="FB10" s="3"/>
      <c r="FC10" s="3"/>
      <c r="FD10" s="3"/>
      <c r="FE10" s="3"/>
      <c r="FF10" s="3"/>
      <c r="FG10" s="3"/>
    </row>
    <row r="11" spans="1:163" ht="30" customHeight="1">
      <c r="A11" s="207" t="s">
        <v>34</v>
      </c>
      <c r="B11" s="3"/>
      <c r="C11" s="3"/>
      <c r="D11" s="99"/>
      <c r="E11" s="36"/>
      <c r="F11" s="98"/>
      <c r="G11" s="30"/>
      <c r="H11" s="30"/>
      <c r="I11" s="30"/>
      <c r="J11" s="127" t="s">
        <v>197</v>
      </c>
      <c r="K11" s="30"/>
      <c r="L11" s="30"/>
      <c r="M11" s="30"/>
      <c r="N11" s="30"/>
      <c r="O11" s="40"/>
      <c r="P11" s="30"/>
      <c r="Q11" s="40"/>
      <c r="R11" s="30"/>
      <c r="S11" s="134"/>
      <c r="T11" s="241"/>
      <c r="U11" s="30"/>
      <c r="V11" s="136"/>
      <c r="W11" s="244"/>
      <c r="X11" s="31"/>
      <c r="Y11" s="99"/>
      <c r="Z11" s="36"/>
      <c r="AA11" s="36"/>
      <c r="AB11" s="246"/>
      <c r="AC11" s="246"/>
      <c r="AD11" s="246"/>
      <c r="AE11" s="246"/>
      <c r="AF11" s="246"/>
      <c r="AG11" s="246"/>
      <c r="AH11" s="246"/>
      <c r="AI11" s="244"/>
      <c r="AJ11" s="244"/>
      <c r="AK11" s="246"/>
      <c r="AL11" s="30"/>
      <c r="AM11" s="36"/>
      <c r="AN11" s="310"/>
      <c r="AO11" s="94" t="s">
        <v>34</v>
      </c>
      <c r="AP11" s="4"/>
      <c r="AQ11" s="4"/>
      <c r="AR11" s="246"/>
      <c r="AS11" s="39" t="s">
        <v>4</v>
      </c>
      <c r="AT11" s="36"/>
      <c r="AU11" s="40"/>
      <c r="AV11" s="30"/>
      <c r="AW11" s="36"/>
      <c r="AX11" s="30"/>
      <c r="AY11" s="30"/>
      <c r="AZ11" s="36"/>
      <c r="BA11" s="40"/>
      <c r="BB11" s="122"/>
      <c r="BC11" s="135"/>
      <c r="BD11" s="136"/>
      <c r="BE11" s="124" t="s">
        <v>198</v>
      </c>
      <c r="BF11" s="30"/>
      <c r="BG11" s="36"/>
      <c r="BH11" s="36"/>
      <c r="BI11" s="30"/>
      <c r="BJ11" s="36"/>
      <c r="BK11" s="40"/>
      <c r="BL11" s="249"/>
      <c r="BM11" s="127"/>
      <c r="BN11" s="251"/>
      <c r="BO11" s="40"/>
      <c r="BP11" s="30"/>
      <c r="BQ11" s="40" t="s">
        <v>111</v>
      </c>
      <c r="BR11" s="137"/>
      <c r="BS11" s="36"/>
      <c r="BT11" s="36"/>
      <c r="BU11" s="100"/>
      <c r="BV11" s="36"/>
      <c r="BW11" s="127"/>
      <c r="BX11" s="267"/>
      <c r="BY11" s="268"/>
      <c r="BZ11" s="269"/>
      <c r="CA11" s="246"/>
      <c r="CB11" s="246"/>
      <c r="CC11" s="124" t="s">
        <v>37</v>
      </c>
      <c r="CD11" s="30"/>
      <c r="CE11" s="127"/>
      <c r="CF11" s="134"/>
      <c r="CG11" s="248"/>
      <c r="CH11" s="248"/>
      <c r="CI11" s="94" t="s">
        <v>34</v>
      </c>
      <c r="CJ11" s="4"/>
      <c r="CK11" s="78"/>
      <c r="CL11" s="40" t="s">
        <v>199</v>
      </c>
      <c r="CM11" s="246"/>
      <c r="CN11" s="124" t="s">
        <v>36</v>
      </c>
      <c r="CO11" s="134"/>
      <c r="CP11" s="134"/>
      <c r="CQ11" s="242"/>
      <c r="CR11" s="246"/>
      <c r="CS11" s="40"/>
      <c r="CT11" s="42"/>
      <c r="CU11" s="36"/>
      <c r="CV11" s="98"/>
      <c r="CW11" s="99"/>
      <c r="CX11" s="246"/>
      <c r="CY11" s="32"/>
      <c r="CZ11" s="31"/>
      <c r="DA11" s="237" t="s">
        <v>223</v>
      </c>
      <c r="DB11" s="204" t="s">
        <v>265</v>
      </c>
      <c r="DC11" s="40"/>
      <c r="DD11" s="30"/>
      <c r="DE11" s="102"/>
      <c r="DF11" s="132"/>
      <c r="DG11" s="102"/>
      <c r="DH11" s="138"/>
      <c r="DI11" s="30"/>
      <c r="DJ11" s="134"/>
      <c r="DK11" s="128"/>
      <c r="DL11" s="102"/>
      <c r="DM11" s="242"/>
      <c r="DN11" s="40"/>
      <c r="DO11" s="42"/>
      <c r="DP11" s="36"/>
      <c r="DQ11" s="36"/>
      <c r="DR11" s="99"/>
      <c r="DS11" s="239" t="s">
        <v>269</v>
      </c>
      <c r="DT11" s="130"/>
      <c r="DU11" s="128"/>
      <c r="DV11" s="128"/>
      <c r="DW11" s="131"/>
      <c r="DX11" s="193"/>
      <c r="DY11" s="42"/>
      <c r="DZ11" s="36"/>
      <c r="EA11" s="94" t="s">
        <v>34</v>
      </c>
      <c r="EB11" s="4"/>
      <c r="EC11" s="56"/>
      <c r="ED11" s="36"/>
      <c r="EE11" s="30"/>
      <c r="EF11" s="30"/>
      <c r="EG11" s="40"/>
      <c r="EH11" s="30"/>
      <c r="EI11" s="40"/>
      <c r="EJ11" s="40"/>
      <c r="EK11" s="30"/>
      <c r="EL11" s="40"/>
      <c r="EM11" s="304"/>
      <c r="EN11" s="304"/>
      <c r="EO11" s="120"/>
      <c r="EP11" s="42"/>
      <c r="EQ11" s="36"/>
      <c r="ER11" s="36"/>
      <c r="ES11" s="99"/>
      <c r="ET11" s="303"/>
      <c r="EU11" s="98"/>
      <c r="EV11" s="36"/>
      <c r="EW11" s="301"/>
      <c r="EX11" s="98"/>
      <c r="EY11" s="3"/>
      <c r="EZ11" s="3"/>
      <c r="FA11" s="3"/>
      <c r="FB11" s="3"/>
      <c r="FC11" s="3"/>
      <c r="FD11" s="3"/>
      <c r="FE11" s="3"/>
      <c r="FF11" s="3"/>
      <c r="FG11" s="3"/>
    </row>
    <row r="12" spans="1:163" ht="30" customHeight="1">
      <c r="A12" s="207" t="s">
        <v>39</v>
      </c>
      <c r="B12" s="3"/>
      <c r="C12" s="3"/>
      <c r="D12" s="99"/>
      <c r="E12" s="36"/>
      <c r="F12" s="98"/>
      <c r="G12" s="32" t="s">
        <v>151</v>
      </c>
      <c r="H12" s="32" t="s">
        <v>155</v>
      </c>
      <c r="I12" s="32" t="s">
        <v>2</v>
      </c>
      <c r="J12" s="117" t="s">
        <v>200</v>
      </c>
      <c r="K12" s="40" t="s">
        <v>125</v>
      </c>
      <c r="L12" s="32" t="s">
        <v>40</v>
      </c>
      <c r="M12" s="32" t="s">
        <v>201</v>
      </c>
      <c r="N12" s="32" t="s">
        <v>201</v>
      </c>
      <c r="O12" s="32" t="s">
        <v>41</v>
      </c>
      <c r="P12" s="32" t="s">
        <v>2</v>
      </c>
      <c r="Q12" s="32" t="s">
        <v>40</v>
      </c>
      <c r="R12" s="32" t="s">
        <v>42</v>
      </c>
      <c r="S12" s="117" t="s">
        <v>162</v>
      </c>
      <c r="T12" s="241"/>
      <c r="U12" s="32" t="s">
        <v>42</v>
      </c>
      <c r="V12" s="123" t="s">
        <v>219</v>
      </c>
      <c r="W12" s="244"/>
      <c r="X12" s="31"/>
      <c r="Y12" s="99"/>
      <c r="Z12" s="36"/>
      <c r="AA12" s="36"/>
      <c r="AB12" s="246"/>
      <c r="AC12" s="246"/>
      <c r="AD12" s="246"/>
      <c r="AE12" s="246"/>
      <c r="AF12" s="246"/>
      <c r="AG12" s="246"/>
      <c r="AH12" s="246"/>
      <c r="AI12" s="244"/>
      <c r="AJ12" s="244"/>
      <c r="AK12" s="246"/>
      <c r="AL12" s="119" t="s">
        <v>43</v>
      </c>
      <c r="AM12" s="104"/>
      <c r="AN12" s="310"/>
      <c r="AO12" s="94" t="s">
        <v>39</v>
      </c>
      <c r="AP12" s="4"/>
      <c r="AQ12" s="4"/>
      <c r="AR12" s="246"/>
      <c r="AS12" s="36"/>
      <c r="AT12" s="36"/>
      <c r="AU12" s="32" t="s">
        <v>45</v>
      </c>
      <c r="AV12" s="30"/>
      <c r="AW12" s="36"/>
      <c r="AX12" s="30"/>
      <c r="AY12" s="119" t="s">
        <v>46</v>
      </c>
      <c r="AZ12" s="104"/>
      <c r="BA12" s="40" t="s">
        <v>46</v>
      </c>
      <c r="BB12" s="122" t="s">
        <v>47</v>
      </c>
      <c r="BC12" s="308" t="s">
        <v>43</v>
      </c>
      <c r="BD12" s="309"/>
      <c r="BE12" s="124" t="s">
        <v>233</v>
      </c>
      <c r="BF12" s="30"/>
      <c r="BG12" s="36"/>
      <c r="BH12" s="36"/>
      <c r="BI12" s="30"/>
      <c r="BJ12" s="36"/>
      <c r="BK12" s="32" t="s">
        <v>252</v>
      </c>
      <c r="BL12" s="249"/>
      <c r="BM12" s="117"/>
      <c r="BN12" s="251"/>
      <c r="BO12" s="32" t="s">
        <v>49</v>
      </c>
      <c r="BP12" s="32" t="s">
        <v>2</v>
      </c>
      <c r="BQ12" s="32" t="s">
        <v>112</v>
      </c>
      <c r="BR12" s="125" t="s">
        <v>2</v>
      </c>
      <c r="BS12" s="36"/>
      <c r="BT12" s="36"/>
      <c r="BU12" s="100"/>
      <c r="BV12" s="36"/>
      <c r="BW12" s="127" t="s">
        <v>199</v>
      </c>
      <c r="BX12" s="267" t="s">
        <v>120</v>
      </c>
      <c r="BY12" s="268"/>
      <c r="BZ12" s="269"/>
      <c r="CA12" s="246"/>
      <c r="CB12" s="246"/>
      <c r="CC12" s="124" t="s">
        <v>50</v>
      </c>
      <c r="CD12" s="30"/>
      <c r="CE12" s="117" t="s">
        <v>116</v>
      </c>
      <c r="CF12" s="117" t="s">
        <v>118</v>
      </c>
      <c r="CG12" s="247" t="s">
        <v>46</v>
      </c>
      <c r="CH12" s="247"/>
      <c r="CI12" s="94" t="s">
        <v>39</v>
      </c>
      <c r="CJ12" s="4"/>
      <c r="CK12" s="78"/>
      <c r="CL12" s="32" t="s">
        <v>234</v>
      </c>
      <c r="CM12" s="246"/>
      <c r="CN12" s="124" t="s">
        <v>48</v>
      </c>
      <c r="CO12" s="117" t="s">
        <v>127</v>
      </c>
      <c r="CP12" s="117" t="s">
        <v>127</v>
      </c>
      <c r="CQ12" s="242"/>
      <c r="CR12" s="246"/>
      <c r="CS12" s="32" t="s">
        <v>143</v>
      </c>
      <c r="CT12" s="42"/>
      <c r="CU12" s="36"/>
      <c r="CV12" s="98"/>
      <c r="CW12" s="99"/>
      <c r="CX12" s="246"/>
      <c r="CY12" s="32" t="s">
        <v>40</v>
      </c>
      <c r="CZ12" s="31"/>
      <c r="DA12" s="237" t="s">
        <v>232</v>
      </c>
      <c r="DB12" s="204" t="s">
        <v>264</v>
      </c>
      <c r="DC12" s="40" t="s">
        <v>203</v>
      </c>
      <c r="DD12" s="30"/>
      <c r="DE12" s="37" t="s">
        <v>42</v>
      </c>
      <c r="DF12" s="32"/>
      <c r="DG12" s="37" t="s">
        <v>42</v>
      </c>
      <c r="DH12" s="123"/>
      <c r="DI12" s="30"/>
      <c r="DJ12" s="134"/>
      <c r="DK12" s="128" t="s">
        <v>175</v>
      </c>
      <c r="DL12" s="37" t="s">
        <v>144</v>
      </c>
      <c r="DM12" s="242"/>
      <c r="DN12" s="32" t="s">
        <v>41</v>
      </c>
      <c r="DO12" s="42"/>
      <c r="DP12" s="36"/>
      <c r="DQ12" s="36"/>
      <c r="DR12" s="101"/>
      <c r="DS12" s="276" t="s">
        <v>204</v>
      </c>
      <c r="DT12" s="130" t="s">
        <v>179</v>
      </c>
      <c r="DU12" s="128"/>
      <c r="DV12" s="128" t="s">
        <v>183</v>
      </c>
      <c r="DW12" s="131" t="s">
        <v>120</v>
      </c>
      <c r="DX12" s="193" t="s">
        <v>175</v>
      </c>
      <c r="DY12" s="42"/>
      <c r="DZ12" s="37"/>
      <c r="EA12" s="94" t="s">
        <v>39</v>
      </c>
      <c r="EB12" s="4"/>
      <c r="EC12" s="56"/>
      <c r="ED12" s="36"/>
      <c r="EE12" s="30"/>
      <c r="EF12" s="30"/>
      <c r="EG12" s="40"/>
      <c r="EH12" s="40" t="s">
        <v>259</v>
      </c>
      <c r="EI12" s="40" t="s">
        <v>257</v>
      </c>
      <c r="EJ12" s="40"/>
      <c r="EK12" s="32" t="s">
        <v>53</v>
      </c>
      <c r="EL12" s="40"/>
      <c r="EM12" s="304"/>
      <c r="EN12" s="304"/>
      <c r="EO12" s="120"/>
      <c r="EP12" s="42"/>
      <c r="EQ12" s="36"/>
      <c r="ER12" s="36"/>
      <c r="ES12" s="99"/>
      <c r="ET12" s="303"/>
      <c r="EU12" s="98"/>
      <c r="EV12" s="36"/>
      <c r="EW12" s="301"/>
      <c r="EX12" s="98"/>
      <c r="EY12" s="3"/>
      <c r="EZ12" s="3"/>
      <c r="FA12" s="3"/>
      <c r="FB12" s="3"/>
      <c r="FC12" s="3"/>
      <c r="FD12" s="3"/>
      <c r="FE12" s="3"/>
      <c r="FF12" s="3"/>
      <c r="FG12" s="3"/>
    </row>
    <row r="13" spans="1:163" ht="30" customHeight="1">
      <c r="A13" s="3"/>
      <c r="B13" s="3"/>
      <c r="C13" s="3"/>
      <c r="D13" s="99"/>
      <c r="E13" s="36"/>
      <c r="F13" s="98"/>
      <c r="G13" s="30"/>
      <c r="H13" s="30"/>
      <c r="I13" s="30"/>
      <c r="J13" s="127" t="s">
        <v>236</v>
      </c>
      <c r="K13" s="30"/>
      <c r="L13" s="30"/>
      <c r="M13" s="30"/>
      <c r="N13" s="30"/>
      <c r="O13" s="40"/>
      <c r="P13" s="30"/>
      <c r="Q13" s="40"/>
      <c r="R13" s="30"/>
      <c r="S13" s="134"/>
      <c r="T13" s="241"/>
      <c r="U13" s="30"/>
      <c r="V13" s="136"/>
      <c r="W13" s="244"/>
      <c r="X13" s="33" t="s">
        <v>130</v>
      </c>
      <c r="Y13" s="99"/>
      <c r="Z13" s="36"/>
      <c r="AA13" s="36"/>
      <c r="AB13" s="246"/>
      <c r="AC13" s="246"/>
      <c r="AD13" s="246"/>
      <c r="AE13" s="246"/>
      <c r="AF13" s="246"/>
      <c r="AG13" s="246"/>
      <c r="AH13" s="246"/>
      <c r="AI13" s="244"/>
      <c r="AJ13" s="244"/>
      <c r="AK13" s="246"/>
      <c r="AL13" s="30"/>
      <c r="AM13" s="36"/>
      <c r="AN13" s="310"/>
      <c r="AO13" s="4"/>
      <c r="AP13" s="4"/>
      <c r="AQ13" s="4"/>
      <c r="AR13" s="246"/>
      <c r="AS13" s="121" t="s">
        <v>35</v>
      </c>
      <c r="AT13" s="121"/>
      <c r="AU13" s="40"/>
      <c r="AV13" s="30"/>
      <c r="AW13" s="36"/>
      <c r="AX13" s="30"/>
      <c r="AY13" s="30"/>
      <c r="AZ13" s="36"/>
      <c r="BA13" s="40"/>
      <c r="BB13" s="122"/>
      <c r="BC13" s="135"/>
      <c r="BD13" s="136"/>
      <c r="BE13" s="32" t="s">
        <v>248</v>
      </c>
      <c r="BF13" s="30"/>
      <c r="BG13" s="36"/>
      <c r="BH13" s="36"/>
      <c r="BI13" s="30"/>
      <c r="BJ13" s="36"/>
      <c r="BK13" s="40"/>
      <c r="BL13" s="249"/>
      <c r="BM13" s="127"/>
      <c r="BN13" s="251"/>
      <c r="BO13" s="40"/>
      <c r="BP13" s="30"/>
      <c r="BQ13" s="40" t="s">
        <v>205</v>
      </c>
      <c r="BR13" s="137"/>
      <c r="BS13" s="36"/>
      <c r="BT13" s="37" t="s">
        <v>55</v>
      </c>
      <c r="BU13" s="100"/>
      <c r="BV13" s="36"/>
      <c r="BW13" s="127"/>
      <c r="BX13" s="267" t="s">
        <v>194</v>
      </c>
      <c r="BY13" s="268"/>
      <c r="BZ13" s="269"/>
      <c r="CA13" s="246"/>
      <c r="CB13" s="246"/>
      <c r="CC13" s="124" t="s">
        <v>56</v>
      </c>
      <c r="CD13" s="30"/>
      <c r="CE13" s="127" t="s">
        <v>194</v>
      </c>
      <c r="CF13" s="134"/>
      <c r="CG13" s="247" t="s">
        <v>23</v>
      </c>
      <c r="CH13" s="247"/>
      <c r="CI13" s="4"/>
      <c r="CJ13" s="4"/>
      <c r="CK13" s="78"/>
      <c r="CL13" s="40" t="s">
        <v>206</v>
      </c>
      <c r="CM13" s="246"/>
      <c r="CN13" s="124" t="s">
        <v>57</v>
      </c>
      <c r="CO13" s="117" t="s">
        <v>194</v>
      </c>
      <c r="CP13" s="117" t="s">
        <v>194</v>
      </c>
      <c r="CQ13" s="242"/>
      <c r="CR13" s="246"/>
      <c r="CS13" s="40" t="s">
        <v>194</v>
      </c>
      <c r="CT13" s="42"/>
      <c r="CU13" s="37" t="s">
        <v>55</v>
      </c>
      <c r="CV13" s="98"/>
      <c r="CW13" s="99"/>
      <c r="CX13" s="246"/>
      <c r="CY13" s="32"/>
      <c r="CZ13" s="33" t="s">
        <v>55</v>
      </c>
      <c r="DA13" s="237" t="s">
        <v>235</v>
      </c>
      <c r="DB13" s="204" t="s">
        <v>263</v>
      </c>
      <c r="DC13" s="40"/>
      <c r="DD13" s="30"/>
      <c r="DE13" s="102"/>
      <c r="DF13" s="132"/>
      <c r="DG13" s="102"/>
      <c r="DH13" s="138"/>
      <c r="DI13" s="30"/>
      <c r="DJ13" s="134"/>
      <c r="DK13" s="128"/>
      <c r="DL13" s="102"/>
      <c r="DM13" s="242"/>
      <c r="DN13" s="40"/>
      <c r="DO13" s="42"/>
      <c r="DP13" s="37" t="s">
        <v>55</v>
      </c>
      <c r="DQ13" s="36"/>
      <c r="DR13" s="99"/>
      <c r="DS13" s="276"/>
      <c r="DT13" s="130"/>
      <c r="DU13" s="128"/>
      <c r="DV13" s="128"/>
      <c r="DW13" s="131"/>
      <c r="DX13" s="193"/>
      <c r="DY13" s="282" t="s">
        <v>130</v>
      </c>
      <c r="DZ13" s="248"/>
      <c r="EA13" s="4"/>
      <c r="EB13" s="4"/>
      <c r="EC13" s="56"/>
      <c r="ED13" s="36"/>
      <c r="EE13" s="30"/>
      <c r="EF13" s="30"/>
      <c r="EG13" s="40"/>
      <c r="EH13" s="30"/>
      <c r="EI13" s="40"/>
      <c r="EJ13" s="40"/>
      <c r="EK13" s="30"/>
      <c r="EL13" s="40"/>
      <c r="EM13" s="304"/>
      <c r="EN13" s="304"/>
      <c r="EO13" s="120"/>
      <c r="EP13" s="42"/>
      <c r="EQ13" s="37" t="s">
        <v>55</v>
      </c>
      <c r="ER13" s="36"/>
      <c r="ES13" s="99"/>
      <c r="ET13" s="303"/>
      <c r="EU13" s="139"/>
      <c r="EV13" s="36"/>
      <c r="EW13" s="301"/>
      <c r="EX13" s="98"/>
      <c r="EY13" s="3"/>
      <c r="EZ13" s="3"/>
      <c r="FA13" s="3"/>
      <c r="FB13" s="3"/>
      <c r="FC13" s="3"/>
      <c r="FD13" s="3"/>
      <c r="FE13" s="3"/>
      <c r="FF13" s="3"/>
      <c r="FG13" s="3"/>
    </row>
    <row r="14" spans="1:163" ht="30" customHeight="1">
      <c r="A14" s="3"/>
      <c r="B14" s="3"/>
      <c r="C14" s="3"/>
      <c r="D14" s="99"/>
      <c r="E14" s="36"/>
      <c r="F14" s="98"/>
      <c r="G14" s="32" t="s">
        <v>59</v>
      </c>
      <c r="H14" s="32" t="s">
        <v>59</v>
      </c>
      <c r="I14" s="32" t="s">
        <v>59</v>
      </c>
      <c r="J14" s="40" t="s">
        <v>158</v>
      </c>
      <c r="K14" s="40" t="s">
        <v>158</v>
      </c>
      <c r="L14" s="32" t="s">
        <v>60</v>
      </c>
      <c r="M14" s="32" t="s">
        <v>207</v>
      </c>
      <c r="N14" s="32" t="s">
        <v>156</v>
      </c>
      <c r="O14" s="32" t="s">
        <v>60</v>
      </c>
      <c r="P14" s="32" t="s">
        <v>58</v>
      </c>
      <c r="Q14" s="32" t="s">
        <v>61</v>
      </c>
      <c r="R14" s="32" t="s">
        <v>152</v>
      </c>
      <c r="S14" s="117" t="s">
        <v>163</v>
      </c>
      <c r="T14" s="241"/>
      <c r="U14" s="32" t="s">
        <v>3</v>
      </c>
      <c r="V14" s="123" t="s">
        <v>163</v>
      </c>
      <c r="W14" s="244"/>
      <c r="X14" s="31"/>
      <c r="Y14" s="99"/>
      <c r="Z14" s="36"/>
      <c r="AA14" s="36"/>
      <c r="AB14" s="246"/>
      <c r="AC14" s="246"/>
      <c r="AD14" s="246"/>
      <c r="AE14" s="246"/>
      <c r="AF14" s="246"/>
      <c r="AG14" s="246"/>
      <c r="AH14" s="246"/>
      <c r="AI14" s="244"/>
      <c r="AJ14" s="244"/>
      <c r="AK14" s="246"/>
      <c r="AL14" s="119" t="s">
        <v>12</v>
      </c>
      <c r="AM14" s="104"/>
      <c r="AN14" s="310"/>
      <c r="AO14" s="4"/>
      <c r="AP14" s="4"/>
      <c r="AQ14" s="4"/>
      <c r="AR14" s="246"/>
      <c r="AS14" s="36"/>
      <c r="AT14" s="36"/>
      <c r="AU14" s="32" t="s">
        <v>59</v>
      </c>
      <c r="AV14" s="30"/>
      <c r="AW14" s="36"/>
      <c r="AX14" s="30"/>
      <c r="AY14" s="119" t="s">
        <v>59</v>
      </c>
      <c r="AZ14" s="104"/>
      <c r="BA14" s="40" t="s">
        <v>13</v>
      </c>
      <c r="BB14" s="122" t="s">
        <v>63</v>
      </c>
      <c r="BC14" s="308" t="s">
        <v>16</v>
      </c>
      <c r="BD14" s="309"/>
      <c r="BE14" s="32" t="s">
        <v>247</v>
      </c>
      <c r="BF14" s="30"/>
      <c r="BG14" s="36"/>
      <c r="BH14" s="36"/>
      <c r="BI14" s="30"/>
      <c r="BJ14" s="36"/>
      <c r="BK14" s="32" t="s">
        <v>253</v>
      </c>
      <c r="BL14" s="249"/>
      <c r="BM14" s="117"/>
      <c r="BN14" s="251"/>
      <c r="BO14" s="32" t="s">
        <v>3</v>
      </c>
      <c r="BP14" s="32" t="s">
        <v>64</v>
      </c>
      <c r="BQ14" s="32" t="s">
        <v>208</v>
      </c>
      <c r="BR14" s="125" t="s">
        <v>59</v>
      </c>
      <c r="BS14" s="36"/>
      <c r="BT14" s="36"/>
      <c r="BU14" s="100"/>
      <c r="BV14" s="36"/>
      <c r="BW14" s="127" t="s">
        <v>202</v>
      </c>
      <c r="BX14" s="267" t="s">
        <v>199</v>
      </c>
      <c r="BY14" s="268"/>
      <c r="BZ14" s="269"/>
      <c r="CA14" s="246"/>
      <c r="CB14" s="246"/>
      <c r="CC14" s="124" t="s">
        <v>66</v>
      </c>
      <c r="CD14" s="30"/>
      <c r="CE14" s="117" t="s">
        <v>199</v>
      </c>
      <c r="CF14" s="117" t="s">
        <v>221</v>
      </c>
      <c r="CG14" s="247" t="s">
        <v>38</v>
      </c>
      <c r="CH14" s="247"/>
      <c r="CI14" s="4"/>
      <c r="CJ14" s="4"/>
      <c r="CK14" s="78"/>
      <c r="CL14" s="32" t="s">
        <v>117</v>
      </c>
      <c r="CM14" s="246"/>
      <c r="CN14" s="124" t="s">
        <v>67</v>
      </c>
      <c r="CO14" s="117" t="s">
        <v>209</v>
      </c>
      <c r="CP14" s="117" t="s">
        <v>209</v>
      </c>
      <c r="CQ14" s="242"/>
      <c r="CR14" s="246"/>
      <c r="CS14" s="32" t="s">
        <v>209</v>
      </c>
      <c r="CT14" s="42"/>
      <c r="CU14" s="36"/>
      <c r="CV14" s="98"/>
      <c r="CW14" s="99"/>
      <c r="CX14" s="246"/>
      <c r="CY14" s="32" t="s">
        <v>61</v>
      </c>
      <c r="CZ14" s="31"/>
      <c r="DA14" s="237" t="s">
        <v>237</v>
      </c>
      <c r="DB14" s="204" t="s">
        <v>210</v>
      </c>
      <c r="DC14" s="40" t="s">
        <v>11</v>
      </c>
      <c r="DD14" s="30"/>
      <c r="DE14" s="37" t="s">
        <v>68</v>
      </c>
      <c r="DF14" s="32"/>
      <c r="DG14" s="37" t="s">
        <v>177</v>
      </c>
      <c r="DH14" s="123"/>
      <c r="DI14" s="30"/>
      <c r="DJ14" s="134"/>
      <c r="DK14" s="128" t="s">
        <v>180</v>
      </c>
      <c r="DL14" s="37" t="s">
        <v>121</v>
      </c>
      <c r="DM14" s="242"/>
      <c r="DN14" s="32" t="s">
        <v>16</v>
      </c>
      <c r="DO14" s="42"/>
      <c r="DP14" s="36"/>
      <c r="DQ14" s="36"/>
      <c r="DR14" s="101"/>
      <c r="DS14" s="276"/>
      <c r="DT14" s="130" t="s">
        <v>180</v>
      </c>
      <c r="DU14" s="128"/>
      <c r="DV14" s="128" t="s">
        <v>180</v>
      </c>
      <c r="DW14" s="131" t="s">
        <v>180</v>
      </c>
      <c r="DX14" s="193" t="s">
        <v>180</v>
      </c>
      <c r="DY14" s="42"/>
      <c r="DZ14" s="37"/>
      <c r="EA14" s="4"/>
      <c r="EB14" s="4"/>
      <c r="EC14" s="56"/>
      <c r="ED14" s="36"/>
      <c r="EE14" s="30"/>
      <c r="EF14" s="30"/>
      <c r="EG14" s="40"/>
      <c r="EH14" s="40" t="s">
        <v>260</v>
      </c>
      <c r="EI14" s="119" t="s">
        <v>33</v>
      </c>
      <c r="EJ14" s="40"/>
      <c r="EK14" s="32" t="s">
        <v>69</v>
      </c>
      <c r="EL14" s="40"/>
      <c r="EM14" s="304"/>
      <c r="EN14" s="304"/>
      <c r="EO14" s="120"/>
      <c r="EP14" s="42"/>
      <c r="EQ14" s="36"/>
      <c r="ER14" s="36"/>
      <c r="ES14" s="99"/>
      <c r="ET14" s="303"/>
      <c r="EU14" s="98"/>
      <c r="EV14" s="36"/>
      <c r="EW14" s="301"/>
      <c r="EX14" s="98"/>
      <c r="EY14" s="3"/>
      <c r="EZ14" s="3"/>
      <c r="FA14" s="3"/>
      <c r="FB14" s="3"/>
      <c r="FC14" s="3"/>
      <c r="FD14" s="3"/>
      <c r="FE14" s="3"/>
      <c r="FF14" s="3"/>
      <c r="FG14" s="3"/>
    </row>
    <row r="15" spans="1:163" ht="30" customHeight="1">
      <c r="A15" s="3"/>
      <c r="B15" s="3"/>
      <c r="C15" s="3"/>
      <c r="D15" s="99"/>
      <c r="E15" s="36"/>
      <c r="F15" s="98"/>
      <c r="G15" s="30"/>
      <c r="H15" s="30"/>
      <c r="I15" s="30"/>
      <c r="J15" s="40"/>
      <c r="K15" s="40"/>
      <c r="L15" s="30"/>
      <c r="M15" s="30"/>
      <c r="N15" s="30"/>
      <c r="O15" s="40"/>
      <c r="P15" s="30"/>
      <c r="Q15" s="40"/>
      <c r="R15" s="30"/>
      <c r="S15" s="134"/>
      <c r="T15" s="241"/>
      <c r="U15" s="30"/>
      <c r="V15" s="136"/>
      <c r="W15" s="244"/>
      <c r="X15" s="31"/>
      <c r="Y15" s="99"/>
      <c r="Z15" s="36"/>
      <c r="AA15" s="36"/>
      <c r="AB15" s="246"/>
      <c r="AC15" s="246"/>
      <c r="AD15" s="246"/>
      <c r="AE15" s="246"/>
      <c r="AF15" s="246"/>
      <c r="AG15" s="246"/>
      <c r="AH15" s="246"/>
      <c r="AI15" s="244"/>
      <c r="AJ15" s="244"/>
      <c r="AK15" s="246"/>
      <c r="AL15" s="30"/>
      <c r="AM15" s="36"/>
      <c r="AN15" s="310"/>
      <c r="AO15" s="4"/>
      <c r="AP15" s="4"/>
      <c r="AQ15" s="4"/>
      <c r="AR15" s="246"/>
      <c r="AS15" s="104"/>
      <c r="AT15" s="104"/>
      <c r="AU15" s="40"/>
      <c r="AV15" s="30"/>
      <c r="AW15" s="36"/>
      <c r="AX15" s="30"/>
      <c r="AY15" s="30"/>
      <c r="AZ15" s="36"/>
      <c r="BA15" s="40"/>
      <c r="BB15" s="122"/>
      <c r="BC15" s="135"/>
      <c r="BD15" s="136"/>
      <c r="BE15" s="32" t="s">
        <v>249</v>
      </c>
      <c r="BF15" s="30"/>
      <c r="BG15" s="36"/>
      <c r="BH15" s="36"/>
      <c r="BI15" s="30"/>
      <c r="BJ15" s="36"/>
      <c r="BK15" s="40"/>
      <c r="BL15" s="249"/>
      <c r="BM15" s="127"/>
      <c r="BN15" s="251"/>
      <c r="BO15" s="40"/>
      <c r="BP15" s="30"/>
      <c r="BQ15" s="40" t="s">
        <v>238</v>
      </c>
      <c r="BR15" s="137"/>
      <c r="BS15" s="36"/>
      <c r="BT15" s="36"/>
      <c r="BU15" s="100"/>
      <c r="BV15" s="36"/>
      <c r="BW15" s="127"/>
      <c r="BX15" s="267" t="s">
        <v>239</v>
      </c>
      <c r="BY15" s="268"/>
      <c r="BZ15" s="269"/>
      <c r="CA15" s="246"/>
      <c r="CB15" s="246"/>
      <c r="CC15" s="124" t="s">
        <v>70</v>
      </c>
      <c r="CD15" s="30"/>
      <c r="CE15" s="127" t="s">
        <v>239</v>
      </c>
      <c r="CF15" s="134"/>
      <c r="CG15" s="247" t="s">
        <v>51</v>
      </c>
      <c r="CH15" s="247"/>
      <c r="CI15" s="4"/>
      <c r="CJ15" s="4"/>
      <c r="CK15" s="78"/>
      <c r="CL15" s="40"/>
      <c r="CM15" s="246"/>
      <c r="CN15" s="124" t="s">
        <v>240</v>
      </c>
      <c r="CO15" s="117" t="s">
        <v>239</v>
      </c>
      <c r="CP15" s="117" t="s">
        <v>239</v>
      </c>
      <c r="CQ15" s="242"/>
      <c r="CR15" s="246"/>
      <c r="CS15" s="40" t="s">
        <v>239</v>
      </c>
      <c r="CT15" s="42"/>
      <c r="CU15" s="36"/>
      <c r="CV15" s="98"/>
      <c r="CW15" s="99"/>
      <c r="CX15" s="246"/>
      <c r="CY15" s="32"/>
      <c r="CZ15" s="31"/>
      <c r="DA15" s="237" t="s">
        <v>198</v>
      </c>
      <c r="DB15" s="204" t="s">
        <v>241</v>
      </c>
      <c r="DC15" s="127"/>
      <c r="DD15" s="30"/>
      <c r="DE15" s="102"/>
      <c r="DF15" s="132"/>
      <c r="DG15" s="102"/>
      <c r="DH15" s="138"/>
      <c r="DI15" s="30"/>
      <c r="DJ15" s="134"/>
      <c r="DK15" s="128"/>
      <c r="DL15" s="102"/>
      <c r="DM15" s="242"/>
      <c r="DN15" s="40"/>
      <c r="DO15" s="42"/>
      <c r="DP15" s="36"/>
      <c r="DQ15" s="36"/>
      <c r="DR15" s="99"/>
      <c r="DS15" s="276"/>
      <c r="DT15" s="130"/>
      <c r="DU15" s="128"/>
      <c r="DV15" s="128"/>
      <c r="DW15" s="131"/>
      <c r="DX15" s="193"/>
      <c r="DY15" s="42"/>
      <c r="DZ15" s="36"/>
      <c r="EA15" s="4"/>
      <c r="EB15" s="4"/>
      <c r="EC15" s="56"/>
      <c r="ED15" s="36"/>
      <c r="EE15" s="30"/>
      <c r="EF15" s="30"/>
      <c r="EG15" s="40"/>
      <c r="EH15" s="30"/>
      <c r="EI15" s="40"/>
      <c r="EJ15" s="40"/>
      <c r="EK15" s="30"/>
      <c r="EL15" s="40"/>
      <c r="EM15" s="304"/>
      <c r="EN15" s="304"/>
      <c r="EO15" s="32"/>
      <c r="EP15" s="42"/>
      <c r="EQ15" s="36"/>
      <c r="ER15" s="36"/>
      <c r="ES15" s="99"/>
      <c r="ET15" s="303"/>
      <c r="EU15" s="98"/>
      <c r="EV15" s="36"/>
      <c r="EW15" s="301"/>
      <c r="EX15" s="98"/>
      <c r="EY15" s="3"/>
      <c r="EZ15" s="3"/>
      <c r="FA15" s="3"/>
      <c r="FB15" s="3"/>
      <c r="FC15" s="3"/>
      <c r="FD15" s="3"/>
      <c r="FE15" s="3"/>
      <c r="FF15" s="3"/>
      <c r="FG15" s="3"/>
    </row>
    <row r="16" spans="1:163" ht="30" customHeight="1">
      <c r="A16" s="3"/>
      <c r="B16" s="3"/>
      <c r="C16" s="3"/>
      <c r="D16" s="99"/>
      <c r="E16" s="37" t="s">
        <v>0</v>
      </c>
      <c r="F16" s="98"/>
      <c r="G16" s="32" t="s">
        <v>54</v>
      </c>
      <c r="H16" s="32" t="s">
        <v>54</v>
      </c>
      <c r="I16" s="32" t="s">
        <v>54</v>
      </c>
      <c r="J16" s="32" t="s">
        <v>159</v>
      </c>
      <c r="K16" s="32" t="s">
        <v>159</v>
      </c>
      <c r="L16" s="32" t="s">
        <v>62</v>
      </c>
      <c r="M16" s="32" t="s">
        <v>211</v>
      </c>
      <c r="N16" s="32" t="s">
        <v>157</v>
      </c>
      <c r="O16" s="32" t="s">
        <v>62</v>
      </c>
      <c r="P16" s="32" t="s">
        <v>72</v>
      </c>
      <c r="Q16" s="32" t="s">
        <v>0</v>
      </c>
      <c r="R16" s="32" t="s">
        <v>153</v>
      </c>
      <c r="S16" s="117" t="s">
        <v>124</v>
      </c>
      <c r="T16" s="241"/>
      <c r="U16" s="32" t="s">
        <v>62</v>
      </c>
      <c r="V16" s="123" t="s">
        <v>124</v>
      </c>
      <c r="W16" s="244"/>
      <c r="X16" s="31"/>
      <c r="Y16" s="99"/>
      <c r="Z16" s="37" t="s">
        <v>73</v>
      </c>
      <c r="AA16" s="36"/>
      <c r="AB16" s="246"/>
      <c r="AC16" s="246"/>
      <c r="AD16" s="246"/>
      <c r="AE16" s="246"/>
      <c r="AF16" s="246"/>
      <c r="AG16" s="246"/>
      <c r="AH16" s="246"/>
      <c r="AI16" s="244"/>
      <c r="AJ16" s="244"/>
      <c r="AK16" s="246"/>
      <c r="AL16" s="119" t="s">
        <v>73</v>
      </c>
      <c r="AM16" s="104"/>
      <c r="AN16" s="310"/>
      <c r="AO16" s="4"/>
      <c r="AP16" s="4"/>
      <c r="AQ16" s="4"/>
      <c r="AR16" s="246"/>
      <c r="AS16" s="121" t="s">
        <v>44</v>
      </c>
      <c r="AT16" s="121"/>
      <c r="AU16" s="32" t="s">
        <v>54</v>
      </c>
      <c r="AV16" s="119" t="s">
        <v>74</v>
      </c>
      <c r="AW16" s="104"/>
      <c r="AX16" s="119" t="s">
        <v>43</v>
      </c>
      <c r="AY16" s="119" t="s">
        <v>54</v>
      </c>
      <c r="AZ16" s="104"/>
      <c r="BA16" s="40" t="s">
        <v>43</v>
      </c>
      <c r="BB16" s="122" t="s">
        <v>75</v>
      </c>
      <c r="BC16" s="308" t="s">
        <v>46</v>
      </c>
      <c r="BD16" s="309"/>
      <c r="BE16" s="32" t="s">
        <v>250</v>
      </c>
      <c r="BF16" s="30"/>
      <c r="BG16" s="37" t="s">
        <v>76</v>
      </c>
      <c r="BH16" s="36"/>
      <c r="BI16" s="119" t="s">
        <v>71</v>
      </c>
      <c r="BJ16" s="104"/>
      <c r="BK16" s="32" t="s">
        <v>254</v>
      </c>
      <c r="BL16" s="249"/>
      <c r="BM16" s="117" t="s">
        <v>256</v>
      </c>
      <c r="BN16" s="251"/>
      <c r="BO16" s="32" t="s">
        <v>62</v>
      </c>
      <c r="BP16" s="32" t="s">
        <v>62</v>
      </c>
      <c r="BQ16" s="32" t="s">
        <v>212</v>
      </c>
      <c r="BR16" s="125" t="s">
        <v>54</v>
      </c>
      <c r="BS16" s="36"/>
      <c r="BT16" s="36"/>
      <c r="BU16" s="100"/>
      <c r="BV16" s="126" t="s">
        <v>155</v>
      </c>
      <c r="BW16" s="127" t="s">
        <v>242</v>
      </c>
      <c r="BX16" s="267" t="s">
        <v>242</v>
      </c>
      <c r="BY16" s="268"/>
      <c r="BZ16" s="269"/>
      <c r="CA16" s="246"/>
      <c r="CB16" s="246"/>
      <c r="CC16" s="124" t="s">
        <v>246</v>
      </c>
      <c r="CD16" s="32" t="s">
        <v>55</v>
      </c>
      <c r="CE16" s="117" t="s">
        <v>242</v>
      </c>
      <c r="CF16" s="117" t="s">
        <v>145</v>
      </c>
      <c r="CG16" s="247" t="s">
        <v>65</v>
      </c>
      <c r="CH16" s="247"/>
      <c r="CI16" s="4"/>
      <c r="CJ16" s="4"/>
      <c r="CK16" s="78"/>
      <c r="CL16" s="32" t="s">
        <v>118</v>
      </c>
      <c r="CM16" s="246"/>
      <c r="CN16" s="32" t="s">
        <v>246</v>
      </c>
      <c r="CO16" s="117" t="s">
        <v>213</v>
      </c>
      <c r="CP16" s="117" t="s">
        <v>213</v>
      </c>
      <c r="CQ16" s="242"/>
      <c r="CR16" s="246"/>
      <c r="CS16" s="32" t="s">
        <v>213</v>
      </c>
      <c r="CT16" s="42"/>
      <c r="CU16" s="36"/>
      <c r="CV16" s="98"/>
      <c r="CW16" s="101" t="s">
        <v>77</v>
      </c>
      <c r="CX16" s="246"/>
      <c r="CY16" s="32" t="s">
        <v>146</v>
      </c>
      <c r="CZ16" s="31"/>
      <c r="DA16" s="202"/>
      <c r="DB16" s="204" t="s">
        <v>214</v>
      </c>
      <c r="DC16" s="40" t="s">
        <v>41</v>
      </c>
      <c r="DD16" s="119" t="s">
        <v>42</v>
      </c>
      <c r="DE16" s="37" t="s">
        <v>64</v>
      </c>
      <c r="DF16" s="32"/>
      <c r="DG16" s="37" t="s">
        <v>145</v>
      </c>
      <c r="DH16" s="123"/>
      <c r="DI16" s="32" t="s">
        <v>28</v>
      </c>
      <c r="DJ16" s="117" t="s">
        <v>52</v>
      </c>
      <c r="DK16" s="128" t="s">
        <v>181</v>
      </c>
      <c r="DL16" s="37" t="s">
        <v>147</v>
      </c>
      <c r="DM16" s="242"/>
      <c r="DN16" s="32" t="s">
        <v>46</v>
      </c>
      <c r="DO16" s="42"/>
      <c r="DP16" s="36"/>
      <c r="DQ16" s="36"/>
      <c r="DR16" s="101" t="s">
        <v>129</v>
      </c>
      <c r="DS16" s="276"/>
      <c r="DT16" s="130" t="s">
        <v>181</v>
      </c>
      <c r="DU16" s="128" t="s">
        <v>181</v>
      </c>
      <c r="DV16" s="128" t="s">
        <v>181</v>
      </c>
      <c r="DW16" s="131" t="s">
        <v>181</v>
      </c>
      <c r="DX16" s="193" t="s">
        <v>181</v>
      </c>
      <c r="DY16" s="42"/>
      <c r="DZ16" s="37"/>
      <c r="EA16" s="4"/>
      <c r="EB16" s="4"/>
      <c r="EC16" s="56"/>
      <c r="ED16" s="101" t="s">
        <v>78</v>
      </c>
      <c r="EE16" s="32" t="s">
        <v>79</v>
      </c>
      <c r="EF16" s="32" t="s">
        <v>80</v>
      </c>
      <c r="EG16" s="40" t="s">
        <v>226</v>
      </c>
      <c r="EH16" s="132" t="s">
        <v>261</v>
      </c>
      <c r="EI16" s="32" t="s">
        <v>54</v>
      </c>
      <c r="EJ16" s="32" t="s">
        <v>54</v>
      </c>
      <c r="EK16" s="32" t="s">
        <v>81</v>
      </c>
      <c r="EL16" s="40" t="s">
        <v>53</v>
      </c>
      <c r="EM16" s="304"/>
      <c r="EN16" s="304"/>
      <c r="EO16" s="32" t="s">
        <v>122</v>
      </c>
      <c r="EP16" s="42"/>
      <c r="EQ16" s="36"/>
      <c r="ER16" s="36"/>
      <c r="ES16" s="129"/>
      <c r="ET16" s="303"/>
      <c r="EU16" s="133"/>
      <c r="EV16" s="36"/>
      <c r="EW16" s="301"/>
      <c r="EX16" s="98"/>
      <c r="EY16" s="3"/>
      <c r="EZ16" s="3"/>
      <c r="FA16" s="3"/>
      <c r="FB16" s="3"/>
      <c r="FC16" s="3"/>
      <c r="FD16" s="3"/>
      <c r="FE16" s="3"/>
      <c r="FF16" s="3"/>
      <c r="FG16" s="3"/>
    </row>
    <row r="17" spans="1:163" ht="24.75" customHeight="1">
      <c r="A17" s="3"/>
      <c r="B17" s="3"/>
      <c r="C17" s="3"/>
      <c r="D17" s="107"/>
      <c r="E17" s="38"/>
      <c r="F17" s="10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40"/>
      <c r="T17" s="109"/>
      <c r="U17" s="34"/>
      <c r="V17" s="141"/>
      <c r="W17" s="38"/>
      <c r="X17" s="35"/>
      <c r="Y17" s="107"/>
      <c r="Z17" s="38"/>
      <c r="AA17" s="38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34"/>
      <c r="AM17" s="38"/>
      <c r="AN17" s="34"/>
      <c r="AO17" s="4"/>
      <c r="AP17" s="4"/>
      <c r="AQ17" s="4"/>
      <c r="AR17" s="140"/>
      <c r="AS17" s="38"/>
      <c r="AT17" s="38"/>
      <c r="AU17" s="34"/>
      <c r="AV17" s="34"/>
      <c r="AW17" s="38"/>
      <c r="AX17" s="34"/>
      <c r="AY17" s="34"/>
      <c r="AZ17" s="38"/>
      <c r="BA17" s="143"/>
      <c r="BB17" s="140"/>
      <c r="BC17" s="34"/>
      <c r="BD17" s="141"/>
      <c r="BE17" s="34"/>
      <c r="BF17" s="34"/>
      <c r="BG17" s="38"/>
      <c r="BH17" s="38"/>
      <c r="BI17" s="34"/>
      <c r="BJ17" s="38"/>
      <c r="BK17" s="34"/>
      <c r="BL17" s="34"/>
      <c r="BM17" s="140"/>
      <c r="BN17" s="38"/>
      <c r="BO17" s="34"/>
      <c r="BP17" s="34"/>
      <c r="BQ17" s="34"/>
      <c r="BR17" s="144"/>
      <c r="BS17" s="38"/>
      <c r="BT17" s="38"/>
      <c r="BU17" s="108"/>
      <c r="BV17" s="38"/>
      <c r="BW17" s="142"/>
      <c r="BX17" s="272"/>
      <c r="BY17" s="262"/>
      <c r="BZ17" s="273"/>
      <c r="CA17" s="143"/>
      <c r="CB17" s="143"/>
      <c r="CC17" s="34"/>
      <c r="CD17" s="34"/>
      <c r="CE17" s="140"/>
      <c r="CF17" s="140"/>
      <c r="CG17" s="262"/>
      <c r="CH17" s="262"/>
      <c r="CI17" s="4"/>
      <c r="CJ17" s="4"/>
      <c r="CK17" s="78"/>
      <c r="CL17" s="34"/>
      <c r="CM17" s="34"/>
      <c r="CN17" s="34"/>
      <c r="CO17" s="34"/>
      <c r="CP17" s="34"/>
      <c r="CQ17" s="34"/>
      <c r="CR17" s="34"/>
      <c r="CS17" s="143"/>
      <c r="CT17" s="44"/>
      <c r="CU17" s="38"/>
      <c r="CV17" s="106"/>
      <c r="CW17" s="107"/>
      <c r="CX17" s="34"/>
      <c r="CY17" s="145"/>
      <c r="CZ17" s="35"/>
      <c r="DA17" s="203"/>
      <c r="DB17" s="34"/>
      <c r="DC17" s="34"/>
      <c r="DD17" s="34"/>
      <c r="DE17" s="38"/>
      <c r="DF17" s="34"/>
      <c r="DG17" s="38"/>
      <c r="DH17" s="141"/>
      <c r="DI17" s="34"/>
      <c r="DJ17" s="140"/>
      <c r="DK17" s="142"/>
      <c r="DL17" s="38"/>
      <c r="DM17" s="140"/>
      <c r="DN17" s="205"/>
      <c r="DO17" s="44"/>
      <c r="DP17" s="38"/>
      <c r="DQ17" s="38"/>
      <c r="DR17" s="107"/>
      <c r="DS17" s="107"/>
      <c r="DT17" s="107"/>
      <c r="DU17" s="34"/>
      <c r="DV17" s="140"/>
      <c r="DW17" s="38"/>
      <c r="DX17" s="143"/>
      <c r="DY17" s="44"/>
      <c r="DZ17" s="38"/>
      <c r="EA17" s="4"/>
      <c r="EB17" s="4"/>
      <c r="EC17" s="56"/>
      <c r="ED17" s="38"/>
      <c r="EE17" s="34"/>
      <c r="EF17" s="34"/>
      <c r="EG17" s="143"/>
      <c r="EH17" s="34"/>
      <c r="EI17" s="143"/>
      <c r="EJ17" s="34"/>
      <c r="EK17" s="34"/>
      <c r="EL17" s="143"/>
      <c r="EM17" s="140"/>
      <c r="EN17" s="140"/>
      <c r="EO17" s="34"/>
      <c r="EP17" s="44"/>
      <c r="EQ17" s="38"/>
      <c r="ER17" s="38"/>
      <c r="ES17" s="107"/>
      <c r="ET17" s="38"/>
      <c r="EU17" s="106"/>
      <c r="EV17" s="38"/>
      <c r="EW17" s="38"/>
      <c r="EX17" s="106"/>
      <c r="EY17" s="3"/>
      <c r="EZ17" s="3"/>
      <c r="FA17" s="3"/>
      <c r="FB17" s="3"/>
      <c r="FC17" s="3"/>
      <c r="FD17" s="3"/>
      <c r="FE17" s="3"/>
      <c r="FF17" s="3"/>
      <c r="FG17" s="3"/>
    </row>
    <row r="18" spans="1:163" ht="19.5" customHeight="1">
      <c r="A18" s="4"/>
      <c r="B18" s="6"/>
      <c r="C18" s="6"/>
      <c r="D18" s="99"/>
      <c r="E18" s="30"/>
      <c r="F18" s="15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134"/>
      <c r="T18" s="36"/>
      <c r="U18" s="30"/>
      <c r="V18" s="136"/>
      <c r="W18" s="36"/>
      <c r="X18" s="31"/>
      <c r="Y18" s="9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4"/>
      <c r="AP18" s="6"/>
      <c r="AQ18" s="6"/>
      <c r="AR18" s="134"/>
      <c r="AS18" s="36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134"/>
      <c r="BN18" s="36"/>
      <c r="BO18" s="30"/>
      <c r="BP18" s="30"/>
      <c r="BQ18" s="30"/>
      <c r="BR18" s="146"/>
      <c r="BS18" s="36"/>
      <c r="BT18" s="30"/>
      <c r="BU18" s="160"/>
      <c r="BV18" s="36"/>
      <c r="BW18" s="30"/>
      <c r="BX18" s="30"/>
      <c r="BY18" s="200"/>
      <c r="BZ18" s="198"/>
      <c r="CA18" s="30"/>
      <c r="CB18" s="30"/>
      <c r="CC18" s="30"/>
      <c r="CD18" s="30"/>
      <c r="CE18" s="30"/>
      <c r="CF18" s="134"/>
      <c r="CG18" s="36"/>
      <c r="CH18" s="30"/>
      <c r="CI18" s="4"/>
      <c r="CJ18" s="6"/>
      <c r="CK18" s="74"/>
      <c r="CL18" s="30"/>
      <c r="CM18" s="30"/>
      <c r="CN18" s="30"/>
      <c r="CO18" s="30"/>
      <c r="CP18" s="30"/>
      <c r="CQ18" s="30"/>
      <c r="CR18" s="30"/>
      <c r="CS18" s="30"/>
      <c r="CT18" s="42"/>
      <c r="CU18" s="30"/>
      <c r="CV18" s="159"/>
      <c r="CW18" s="99"/>
      <c r="CX18" s="30"/>
      <c r="CY18" s="30"/>
      <c r="CZ18" s="31"/>
      <c r="DA18" s="30"/>
      <c r="DB18" s="30"/>
      <c r="DC18" s="30"/>
      <c r="DD18" s="30"/>
      <c r="DE18" s="36"/>
      <c r="DF18" s="110"/>
      <c r="DG18" s="30"/>
      <c r="DH18" s="30"/>
      <c r="DI18" s="30"/>
      <c r="DJ18" s="134"/>
      <c r="DK18" s="134"/>
      <c r="DL18" s="30"/>
      <c r="DM18" s="30"/>
      <c r="DN18" s="30"/>
      <c r="DO18" s="42"/>
      <c r="DP18" s="30"/>
      <c r="DQ18" s="30"/>
      <c r="DR18" s="99"/>
      <c r="DS18" s="99"/>
      <c r="DT18" s="99"/>
      <c r="DU18" s="30"/>
      <c r="DV18" s="110"/>
      <c r="DW18" s="36"/>
      <c r="DX18" s="30"/>
      <c r="DY18" s="42"/>
      <c r="DZ18" s="41"/>
      <c r="EA18" s="4"/>
      <c r="EB18" s="6"/>
      <c r="EC18" s="50"/>
      <c r="ED18" s="36"/>
      <c r="EE18" s="30"/>
      <c r="EF18" s="30"/>
      <c r="EG18" s="30"/>
      <c r="EH18" s="30"/>
      <c r="EI18" s="30"/>
      <c r="EJ18" s="30"/>
      <c r="EK18" s="30"/>
      <c r="EL18" s="30"/>
      <c r="EM18" s="134"/>
      <c r="EN18" s="134"/>
      <c r="EO18" s="30"/>
      <c r="EP18" s="42"/>
      <c r="EQ18" s="30"/>
      <c r="ER18" s="30"/>
      <c r="ES18" s="99"/>
      <c r="ET18" s="134"/>
      <c r="EU18" s="98"/>
      <c r="EV18" s="36"/>
      <c r="EW18" s="30"/>
      <c r="EX18" s="159"/>
      <c r="EY18" s="3"/>
      <c r="EZ18" s="3"/>
      <c r="FA18" s="3"/>
      <c r="FB18" s="3"/>
      <c r="FC18" s="3"/>
      <c r="FD18" s="3"/>
      <c r="FE18" s="3"/>
      <c r="FF18" s="3"/>
      <c r="FG18" s="3"/>
    </row>
    <row r="19" spans="1:163" ht="19.5" customHeight="1">
      <c r="A19" s="8" t="s">
        <v>82</v>
      </c>
      <c r="B19" s="7" t="s">
        <v>62</v>
      </c>
      <c r="C19" s="7" t="s">
        <v>83</v>
      </c>
      <c r="D19" s="101" t="s">
        <v>84</v>
      </c>
      <c r="E19" s="32" t="s">
        <v>87</v>
      </c>
      <c r="F19" s="161" t="s">
        <v>85</v>
      </c>
      <c r="G19" s="32" t="s">
        <v>84</v>
      </c>
      <c r="H19" s="32" t="s">
        <v>84</v>
      </c>
      <c r="I19" s="32" t="s">
        <v>84</v>
      </c>
      <c r="J19" s="32" t="s">
        <v>84</v>
      </c>
      <c r="K19" s="32" t="s">
        <v>84</v>
      </c>
      <c r="L19" s="32" t="s">
        <v>84</v>
      </c>
      <c r="M19" s="32" t="s">
        <v>84</v>
      </c>
      <c r="N19" s="32" t="s">
        <v>84</v>
      </c>
      <c r="O19" s="32" t="s">
        <v>84</v>
      </c>
      <c r="P19" s="32" t="s">
        <v>84</v>
      </c>
      <c r="Q19" s="32" t="s">
        <v>84</v>
      </c>
      <c r="R19" s="32" t="s">
        <v>84</v>
      </c>
      <c r="S19" s="117" t="s">
        <v>84</v>
      </c>
      <c r="T19" s="37" t="s">
        <v>84</v>
      </c>
      <c r="U19" s="32" t="s">
        <v>84</v>
      </c>
      <c r="V19" s="123" t="s">
        <v>84</v>
      </c>
      <c r="W19" s="37" t="s">
        <v>84</v>
      </c>
      <c r="X19" s="33" t="s">
        <v>84</v>
      </c>
      <c r="Y19" s="101" t="s">
        <v>84</v>
      </c>
      <c r="Z19" s="32" t="s">
        <v>86</v>
      </c>
      <c r="AA19" s="32" t="s">
        <v>85</v>
      </c>
      <c r="AB19" s="32" t="s">
        <v>84</v>
      </c>
      <c r="AC19" s="32" t="s">
        <v>84</v>
      </c>
      <c r="AD19" s="32" t="s">
        <v>84</v>
      </c>
      <c r="AE19" s="32" t="s">
        <v>84</v>
      </c>
      <c r="AF19" s="32" t="s">
        <v>84</v>
      </c>
      <c r="AG19" s="32" t="s">
        <v>84</v>
      </c>
      <c r="AH19" s="32" t="s">
        <v>84</v>
      </c>
      <c r="AI19" s="32" t="s">
        <v>84</v>
      </c>
      <c r="AJ19" s="32" t="s">
        <v>84</v>
      </c>
      <c r="AK19" s="32" t="s">
        <v>148</v>
      </c>
      <c r="AL19" s="32" t="s">
        <v>215</v>
      </c>
      <c r="AM19" s="32" t="s">
        <v>85</v>
      </c>
      <c r="AN19" s="32" t="s">
        <v>119</v>
      </c>
      <c r="AO19" s="8" t="s">
        <v>82</v>
      </c>
      <c r="AP19" s="7" t="s">
        <v>62</v>
      </c>
      <c r="AQ19" s="7" t="s">
        <v>83</v>
      </c>
      <c r="AR19" s="117" t="s">
        <v>86</v>
      </c>
      <c r="AS19" s="37" t="s">
        <v>84</v>
      </c>
      <c r="AT19" s="32" t="s">
        <v>85</v>
      </c>
      <c r="AU19" s="32" t="s">
        <v>84</v>
      </c>
      <c r="AV19" s="32" t="s">
        <v>84</v>
      </c>
      <c r="AW19" s="32" t="s">
        <v>85</v>
      </c>
      <c r="AX19" s="32" t="s">
        <v>84</v>
      </c>
      <c r="AY19" s="32" t="s">
        <v>84</v>
      </c>
      <c r="AZ19" s="32" t="s">
        <v>85</v>
      </c>
      <c r="BA19" s="32" t="s">
        <v>84</v>
      </c>
      <c r="BB19" s="32" t="s">
        <v>86</v>
      </c>
      <c r="BC19" s="32" t="s">
        <v>125</v>
      </c>
      <c r="BD19" s="32" t="s">
        <v>85</v>
      </c>
      <c r="BE19" s="32" t="s">
        <v>85</v>
      </c>
      <c r="BF19" s="32" t="s">
        <v>84</v>
      </c>
      <c r="BG19" s="32" t="s">
        <v>86</v>
      </c>
      <c r="BH19" s="32" t="s">
        <v>85</v>
      </c>
      <c r="BI19" s="32" t="s">
        <v>84</v>
      </c>
      <c r="BJ19" s="32" t="s">
        <v>85</v>
      </c>
      <c r="BK19" s="32" t="s">
        <v>85</v>
      </c>
      <c r="BL19" s="32" t="s">
        <v>86</v>
      </c>
      <c r="BM19" s="117" t="s">
        <v>85</v>
      </c>
      <c r="BN19" s="37" t="s">
        <v>84</v>
      </c>
      <c r="BO19" s="32" t="s">
        <v>86</v>
      </c>
      <c r="BP19" s="32" t="s">
        <v>84</v>
      </c>
      <c r="BQ19" s="32" t="s">
        <v>113</v>
      </c>
      <c r="BR19" s="125" t="s">
        <v>84</v>
      </c>
      <c r="BS19" s="37" t="s">
        <v>84</v>
      </c>
      <c r="BT19" s="32" t="s">
        <v>86</v>
      </c>
      <c r="BU19" s="162" t="s">
        <v>85</v>
      </c>
      <c r="BV19" s="37" t="s">
        <v>85</v>
      </c>
      <c r="BW19" s="40" t="s">
        <v>185</v>
      </c>
      <c r="BX19" s="32" t="s">
        <v>113</v>
      </c>
      <c r="BY19" s="40" t="s">
        <v>185</v>
      </c>
      <c r="BZ19" s="32" t="s">
        <v>85</v>
      </c>
      <c r="CA19" s="32" t="s">
        <v>113</v>
      </c>
      <c r="CB19" s="32" t="s">
        <v>113</v>
      </c>
      <c r="CC19" s="32" t="s">
        <v>85</v>
      </c>
      <c r="CD19" s="32" t="s">
        <v>84</v>
      </c>
      <c r="CE19" s="32" t="s">
        <v>113</v>
      </c>
      <c r="CF19" s="117" t="s">
        <v>85</v>
      </c>
      <c r="CG19" s="32" t="s">
        <v>86</v>
      </c>
      <c r="CH19" s="32" t="s">
        <v>85</v>
      </c>
      <c r="CI19" s="8" t="s">
        <v>82</v>
      </c>
      <c r="CJ19" s="7" t="s">
        <v>62</v>
      </c>
      <c r="CK19" s="66" t="s">
        <v>83</v>
      </c>
      <c r="CL19" s="32" t="s">
        <v>119</v>
      </c>
      <c r="CM19" s="32" t="s">
        <v>85</v>
      </c>
      <c r="CN19" s="32" t="s">
        <v>85</v>
      </c>
      <c r="CO19" s="32" t="s">
        <v>86</v>
      </c>
      <c r="CP19" s="32" t="s">
        <v>86</v>
      </c>
      <c r="CQ19" s="32" t="s">
        <v>86</v>
      </c>
      <c r="CR19" s="32" t="s">
        <v>85</v>
      </c>
      <c r="CS19" s="32" t="s">
        <v>84</v>
      </c>
      <c r="CT19" s="43" t="s">
        <v>84</v>
      </c>
      <c r="CU19" s="32" t="s">
        <v>87</v>
      </c>
      <c r="CV19" s="161" t="s">
        <v>85</v>
      </c>
      <c r="CW19" s="101" t="s">
        <v>84</v>
      </c>
      <c r="CX19" s="32" t="s">
        <v>84</v>
      </c>
      <c r="CY19" s="32" t="s">
        <v>84</v>
      </c>
      <c r="CZ19" s="33" t="s">
        <v>84</v>
      </c>
      <c r="DA19" s="32" t="s">
        <v>86</v>
      </c>
      <c r="DB19" s="117" t="s">
        <v>84</v>
      </c>
      <c r="DC19" s="32" t="s">
        <v>84</v>
      </c>
      <c r="DD19" s="32" t="s">
        <v>85</v>
      </c>
      <c r="DE19" s="37" t="s">
        <v>85</v>
      </c>
      <c r="DF19" s="117" t="s">
        <v>84</v>
      </c>
      <c r="DG19" s="32" t="s">
        <v>86</v>
      </c>
      <c r="DH19" s="32" t="s">
        <v>85</v>
      </c>
      <c r="DI19" s="32" t="s">
        <v>85</v>
      </c>
      <c r="DJ19" s="117" t="s">
        <v>85</v>
      </c>
      <c r="DK19" s="32" t="s">
        <v>86</v>
      </c>
      <c r="DL19" s="32" t="s">
        <v>85</v>
      </c>
      <c r="DM19" s="32" t="s">
        <v>113</v>
      </c>
      <c r="DN19" s="32" t="s">
        <v>86</v>
      </c>
      <c r="DO19" s="43" t="s">
        <v>84</v>
      </c>
      <c r="DP19" s="32" t="s">
        <v>86</v>
      </c>
      <c r="DQ19" s="32" t="s">
        <v>85</v>
      </c>
      <c r="DR19" s="101" t="s">
        <v>131</v>
      </c>
      <c r="DS19" s="101" t="s">
        <v>84</v>
      </c>
      <c r="DT19" s="147" t="s">
        <v>84</v>
      </c>
      <c r="DU19" s="32" t="s">
        <v>131</v>
      </c>
      <c r="DV19" s="117" t="s">
        <v>131</v>
      </c>
      <c r="DW19" s="37" t="s">
        <v>224</v>
      </c>
      <c r="DX19" s="32" t="s">
        <v>85</v>
      </c>
      <c r="DY19" s="43" t="s">
        <v>84</v>
      </c>
      <c r="DZ19" s="32" t="s">
        <v>85</v>
      </c>
      <c r="EA19" s="8" t="s">
        <v>82</v>
      </c>
      <c r="EB19" s="7" t="s">
        <v>62</v>
      </c>
      <c r="EC19" s="65" t="s">
        <v>83</v>
      </c>
      <c r="ED19" s="37" t="s">
        <v>84</v>
      </c>
      <c r="EE19" s="32" t="s">
        <v>84</v>
      </c>
      <c r="EF19" s="32" t="s">
        <v>85</v>
      </c>
      <c r="EG19" s="32" t="s">
        <v>85</v>
      </c>
      <c r="EH19" s="32" t="s">
        <v>85</v>
      </c>
      <c r="EI19" s="32" t="s">
        <v>148</v>
      </c>
      <c r="EJ19" s="32" t="s">
        <v>84</v>
      </c>
      <c r="EK19" s="32" t="s">
        <v>86</v>
      </c>
      <c r="EL19" s="32" t="s">
        <v>85</v>
      </c>
      <c r="EM19" s="32" t="s">
        <v>84</v>
      </c>
      <c r="EN19" s="117" t="s">
        <v>85</v>
      </c>
      <c r="EO19" s="32" t="s">
        <v>119</v>
      </c>
      <c r="EP19" s="43" t="s">
        <v>84</v>
      </c>
      <c r="EQ19" s="32" t="s">
        <v>216</v>
      </c>
      <c r="ER19" s="32" t="s">
        <v>85</v>
      </c>
      <c r="ES19" s="101" t="s">
        <v>84</v>
      </c>
      <c r="ET19" s="117" t="s">
        <v>125</v>
      </c>
      <c r="EU19" s="133" t="s">
        <v>85</v>
      </c>
      <c r="EV19" s="37" t="s">
        <v>84</v>
      </c>
      <c r="EW19" s="32" t="s">
        <v>87</v>
      </c>
      <c r="EX19" s="161" t="s">
        <v>85</v>
      </c>
      <c r="EY19" s="3"/>
      <c r="EZ19" s="3"/>
      <c r="FA19" s="3"/>
      <c r="FB19" s="3"/>
      <c r="FC19" s="3"/>
      <c r="FD19" s="3"/>
      <c r="FE19" s="3"/>
      <c r="FF19" s="3"/>
      <c r="FG19" s="3"/>
    </row>
    <row r="20" spans="1:163" ht="19.5" customHeight="1">
      <c r="A20" s="4"/>
      <c r="B20" s="7" t="s">
        <v>88</v>
      </c>
      <c r="C20" s="6"/>
      <c r="D20" s="99"/>
      <c r="E20" s="32" t="s">
        <v>89</v>
      </c>
      <c r="F20" s="15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134"/>
      <c r="T20" s="36"/>
      <c r="U20" s="30"/>
      <c r="V20" s="136"/>
      <c r="W20" s="36"/>
      <c r="X20" s="31"/>
      <c r="Y20" s="9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40"/>
      <c r="AM20" s="30"/>
      <c r="AN20" s="30"/>
      <c r="AO20" s="4"/>
      <c r="AP20" s="7" t="s">
        <v>88</v>
      </c>
      <c r="AQ20" s="6"/>
      <c r="AR20" s="134"/>
      <c r="AS20" s="36"/>
      <c r="AT20" s="30"/>
      <c r="AU20" s="4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134"/>
      <c r="BN20" s="36"/>
      <c r="BO20" s="30"/>
      <c r="BP20" s="30"/>
      <c r="BQ20" s="30"/>
      <c r="BR20" s="146"/>
      <c r="BS20" s="36"/>
      <c r="BT20" s="30"/>
      <c r="BU20" s="160"/>
      <c r="BV20" s="36"/>
      <c r="BW20" s="32" t="s">
        <v>120</v>
      </c>
      <c r="BX20" s="30"/>
      <c r="BY20" s="32" t="s">
        <v>120</v>
      </c>
      <c r="BZ20" s="30"/>
      <c r="CA20" s="30"/>
      <c r="CB20" s="30"/>
      <c r="CC20" s="30"/>
      <c r="CD20" s="30"/>
      <c r="CE20" s="30"/>
      <c r="CF20" s="134"/>
      <c r="CG20" s="30"/>
      <c r="CH20" s="30"/>
      <c r="CI20" s="4"/>
      <c r="CJ20" s="7" t="s">
        <v>88</v>
      </c>
      <c r="CK20" s="74"/>
      <c r="CL20" s="30"/>
      <c r="CM20" s="30"/>
      <c r="CN20" s="30"/>
      <c r="CO20" s="40"/>
      <c r="CP20" s="40"/>
      <c r="CQ20" s="40"/>
      <c r="CR20" s="30"/>
      <c r="CS20" s="30"/>
      <c r="CT20" s="42"/>
      <c r="CU20" s="32" t="s">
        <v>89</v>
      </c>
      <c r="CV20" s="159"/>
      <c r="CW20" s="99"/>
      <c r="CX20" s="30"/>
      <c r="CY20" s="30"/>
      <c r="CZ20" s="31"/>
      <c r="DA20" s="30"/>
      <c r="DB20" s="30"/>
      <c r="DC20" s="30"/>
      <c r="DD20" s="30"/>
      <c r="DE20" s="36"/>
      <c r="DF20" s="134"/>
      <c r="DG20" s="30"/>
      <c r="DH20" s="30"/>
      <c r="DI20" s="30"/>
      <c r="DJ20" s="134"/>
      <c r="DK20" s="127"/>
      <c r="DL20" s="30"/>
      <c r="DM20" s="30"/>
      <c r="DN20" s="40"/>
      <c r="DO20" s="42"/>
      <c r="DP20" s="32"/>
      <c r="DQ20" s="30"/>
      <c r="DR20" s="99"/>
      <c r="DS20" s="99"/>
      <c r="DT20" s="148"/>
      <c r="DU20" s="30"/>
      <c r="DV20" s="134"/>
      <c r="DW20" s="36"/>
      <c r="DX20" s="30"/>
      <c r="DY20" s="42"/>
      <c r="DZ20" s="30"/>
      <c r="EA20" s="4"/>
      <c r="EB20" s="7" t="s">
        <v>88</v>
      </c>
      <c r="EC20" s="50"/>
      <c r="ED20" s="36"/>
      <c r="EE20" s="30"/>
      <c r="EF20" s="30"/>
      <c r="EG20" s="30"/>
      <c r="EH20" s="30"/>
      <c r="EI20" s="30"/>
      <c r="EJ20" s="30"/>
      <c r="EK20" s="30"/>
      <c r="EL20" s="30"/>
      <c r="EM20" s="30"/>
      <c r="EN20" s="134"/>
      <c r="EO20" s="30"/>
      <c r="EP20" s="42"/>
      <c r="EQ20" s="32"/>
      <c r="ER20" s="30"/>
      <c r="ES20" s="99"/>
      <c r="ET20" s="134"/>
      <c r="EU20" s="98"/>
      <c r="EV20" s="36"/>
      <c r="EW20" s="32" t="s">
        <v>89</v>
      </c>
      <c r="EX20" s="159"/>
      <c r="EY20" s="3"/>
      <c r="EZ20" s="3"/>
      <c r="FA20" s="3"/>
      <c r="FB20" s="3"/>
      <c r="FC20" s="3"/>
      <c r="FD20" s="3"/>
      <c r="FE20" s="3"/>
      <c r="FF20" s="3"/>
      <c r="FG20" s="3"/>
    </row>
    <row r="21" spans="1:163" ht="19.5" customHeight="1">
      <c r="A21" s="8" t="s">
        <v>90</v>
      </c>
      <c r="B21" s="7" t="s">
        <v>91</v>
      </c>
      <c r="C21" s="7" t="s">
        <v>91</v>
      </c>
      <c r="D21" s="101" t="s">
        <v>92</v>
      </c>
      <c r="E21" s="32" t="s">
        <v>93</v>
      </c>
      <c r="F21" s="161" t="s">
        <v>92</v>
      </c>
      <c r="G21" s="32" t="s">
        <v>92</v>
      </c>
      <c r="H21" s="32" t="s">
        <v>92</v>
      </c>
      <c r="I21" s="32" t="s">
        <v>92</v>
      </c>
      <c r="J21" s="32" t="s">
        <v>92</v>
      </c>
      <c r="K21" s="32" t="s">
        <v>92</v>
      </c>
      <c r="L21" s="32" t="s">
        <v>92</v>
      </c>
      <c r="M21" s="32" t="s">
        <v>92</v>
      </c>
      <c r="N21" s="32" t="s">
        <v>92</v>
      </c>
      <c r="O21" s="32" t="s">
        <v>92</v>
      </c>
      <c r="P21" s="32" t="s">
        <v>92</v>
      </c>
      <c r="Q21" s="32" t="s">
        <v>92</v>
      </c>
      <c r="R21" s="32" t="s">
        <v>92</v>
      </c>
      <c r="S21" s="117" t="s">
        <v>92</v>
      </c>
      <c r="T21" s="37" t="s">
        <v>92</v>
      </c>
      <c r="U21" s="32" t="s">
        <v>92</v>
      </c>
      <c r="V21" s="123" t="s">
        <v>92</v>
      </c>
      <c r="W21" s="37" t="s">
        <v>92</v>
      </c>
      <c r="X21" s="33" t="s">
        <v>92</v>
      </c>
      <c r="Y21" s="101" t="s">
        <v>92</v>
      </c>
      <c r="Z21" s="32" t="s">
        <v>92</v>
      </c>
      <c r="AA21" s="32" t="s">
        <v>92</v>
      </c>
      <c r="AB21" s="32" t="s">
        <v>92</v>
      </c>
      <c r="AC21" s="32" t="s">
        <v>92</v>
      </c>
      <c r="AD21" s="32" t="s">
        <v>92</v>
      </c>
      <c r="AE21" s="32" t="s">
        <v>92</v>
      </c>
      <c r="AF21" s="32" t="s">
        <v>92</v>
      </c>
      <c r="AG21" s="32" t="s">
        <v>92</v>
      </c>
      <c r="AH21" s="32" t="s">
        <v>92</v>
      </c>
      <c r="AI21" s="32" t="s">
        <v>92</v>
      </c>
      <c r="AJ21" s="32" t="s">
        <v>92</v>
      </c>
      <c r="AK21" s="32" t="s">
        <v>114</v>
      </c>
      <c r="AL21" s="32" t="s">
        <v>217</v>
      </c>
      <c r="AM21" s="32" t="s">
        <v>92</v>
      </c>
      <c r="AN21" s="32" t="s">
        <v>92</v>
      </c>
      <c r="AO21" s="8" t="s">
        <v>90</v>
      </c>
      <c r="AP21" s="7" t="s">
        <v>91</v>
      </c>
      <c r="AQ21" s="7" t="s">
        <v>91</v>
      </c>
      <c r="AR21" s="117" t="s">
        <v>92</v>
      </c>
      <c r="AS21" s="37" t="s">
        <v>92</v>
      </c>
      <c r="AT21" s="32" t="s">
        <v>92</v>
      </c>
      <c r="AU21" s="32" t="s">
        <v>92</v>
      </c>
      <c r="AV21" s="32" t="s">
        <v>92</v>
      </c>
      <c r="AW21" s="32" t="s">
        <v>92</v>
      </c>
      <c r="AX21" s="32" t="s">
        <v>92</v>
      </c>
      <c r="AY21" s="32" t="s">
        <v>92</v>
      </c>
      <c r="AZ21" s="32" t="s">
        <v>92</v>
      </c>
      <c r="BA21" s="32" t="s">
        <v>92</v>
      </c>
      <c r="BB21" s="32" t="s">
        <v>92</v>
      </c>
      <c r="BC21" s="32" t="s">
        <v>114</v>
      </c>
      <c r="BD21" s="32" t="s">
        <v>92</v>
      </c>
      <c r="BE21" s="32" t="s">
        <v>92</v>
      </c>
      <c r="BF21" s="32" t="s">
        <v>92</v>
      </c>
      <c r="BG21" s="32" t="s">
        <v>92</v>
      </c>
      <c r="BH21" s="32" t="s">
        <v>92</v>
      </c>
      <c r="BI21" s="32" t="s">
        <v>92</v>
      </c>
      <c r="BJ21" s="32" t="s">
        <v>92</v>
      </c>
      <c r="BK21" s="32" t="s">
        <v>92</v>
      </c>
      <c r="BL21" s="32" t="s">
        <v>92</v>
      </c>
      <c r="BM21" s="117" t="s">
        <v>92</v>
      </c>
      <c r="BN21" s="37" t="s">
        <v>92</v>
      </c>
      <c r="BO21" s="32" t="s">
        <v>92</v>
      </c>
      <c r="BP21" s="32" t="s">
        <v>92</v>
      </c>
      <c r="BQ21" s="32" t="s">
        <v>114</v>
      </c>
      <c r="BR21" s="149" t="s">
        <v>92</v>
      </c>
      <c r="BS21" s="37" t="s">
        <v>92</v>
      </c>
      <c r="BT21" s="32" t="s">
        <v>92</v>
      </c>
      <c r="BU21" s="162" t="s">
        <v>92</v>
      </c>
      <c r="BV21" s="37" t="s">
        <v>92</v>
      </c>
      <c r="BW21" s="40" t="s">
        <v>114</v>
      </c>
      <c r="BX21" s="32" t="s">
        <v>114</v>
      </c>
      <c r="BY21" s="40" t="s">
        <v>114</v>
      </c>
      <c r="BZ21" s="32" t="s">
        <v>92</v>
      </c>
      <c r="CA21" s="32" t="s">
        <v>114</v>
      </c>
      <c r="CB21" s="32" t="s">
        <v>114</v>
      </c>
      <c r="CC21" s="32" t="s">
        <v>92</v>
      </c>
      <c r="CD21" s="32" t="s">
        <v>92</v>
      </c>
      <c r="CE21" s="32" t="s">
        <v>114</v>
      </c>
      <c r="CF21" s="117" t="s">
        <v>92</v>
      </c>
      <c r="CG21" s="32" t="s">
        <v>92</v>
      </c>
      <c r="CH21" s="32" t="s">
        <v>92</v>
      </c>
      <c r="CI21" s="8" t="s">
        <v>90</v>
      </c>
      <c r="CJ21" s="7" t="s">
        <v>91</v>
      </c>
      <c r="CK21" s="66" t="s">
        <v>91</v>
      </c>
      <c r="CL21" s="32" t="s">
        <v>114</v>
      </c>
      <c r="CM21" s="32" t="s">
        <v>92</v>
      </c>
      <c r="CN21" s="32" t="s">
        <v>92</v>
      </c>
      <c r="CO21" s="32" t="s">
        <v>92</v>
      </c>
      <c r="CP21" s="32" t="s">
        <v>92</v>
      </c>
      <c r="CQ21" s="32" t="s">
        <v>92</v>
      </c>
      <c r="CR21" s="32" t="s">
        <v>92</v>
      </c>
      <c r="CS21" s="32" t="s">
        <v>92</v>
      </c>
      <c r="CT21" s="43" t="s">
        <v>92</v>
      </c>
      <c r="CU21" s="32" t="s">
        <v>93</v>
      </c>
      <c r="CV21" s="161" t="s">
        <v>92</v>
      </c>
      <c r="CW21" s="101" t="s">
        <v>92</v>
      </c>
      <c r="CX21" s="32" t="s">
        <v>92</v>
      </c>
      <c r="CY21" s="32" t="s">
        <v>92</v>
      </c>
      <c r="CZ21" s="33" t="s">
        <v>92</v>
      </c>
      <c r="DA21" s="32" t="s">
        <v>92</v>
      </c>
      <c r="DB21" s="32" t="s">
        <v>92</v>
      </c>
      <c r="DC21" s="32" t="s">
        <v>92</v>
      </c>
      <c r="DD21" s="32" t="s">
        <v>92</v>
      </c>
      <c r="DE21" s="37" t="s">
        <v>92</v>
      </c>
      <c r="DF21" s="117" t="s">
        <v>92</v>
      </c>
      <c r="DG21" s="32" t="s">
        <v>92</v>
      </c>
      <c r="DH21" s="32" t="s">
        <v>92</v>
      </c>
      <c r="DI21" s="32" t="s">
        <v>92</v>
      </c>
      <c r="DJ21" s="117" t="s">
        <v>92</v>
      </c>
      <c r="DK21" s="117" t="s">
        <v>92</v>
      </c>
      <c r="DL21" s="32" t="s">
        <v>92</v>
      </c>
      <c r="DM21" s="32" t="s">
        <v>114</v>
      </c>
      <c r="DN21" s="32" t="s">
        <v>92</v>
      </c>
      <c r="DO21" s="43" t="s">
        <v>92</v>
      </c>
      <c r="DP21" s="32" t="s">
        <v>92</v>
      </c>
      <c r="DQ21" s="32" t="s">
        <v>92</v>
      </c>
      <c r="DR21" s="101" t="s">
        <v>114</v>
      </c>
      <c r="DS21" s="101" t="s">
        <v>92</v>
      </c>
      <c r="DT21" s="147" t="s">
        <v>92</v>
      </c>
      <c r="DU21" s="32" t="s">
        <v>114</v>
      </c>
      <c r="DV21" s="117" t="s">
        <v>114</v>
      </c>
      <c r="DW21" s="37" t="s">
        <v>114</v>
      </c>
      <c r="DX21" s="32" t="s">
        <v>92</v>
      </c>
      <c r="DY21" s="43" t="s">
        <v>92</v>
      </c>
      <c r="DZ21" s="32" t="s">
        <v>92</v>
      </c>
      <c r="EA21" s="8" t="s">
        <v>90</v>
      </c>
      <c r="EB21" s="7" t="s">
        <v>91</v>
      </c>
      <c r="EC21" s="65" t="s">
        <v>91</v>
      </c>
      <c r="ED21" s="37" t="s">
        <v>92</v>
      </c>
      <c r="EE21" s="32" t="s">
        <v>92</v>
      </c>
      <c r="EF21" s="32" t="s">
        <v>92</v>
      </c>
      <c r="EG21" s="32" t="s">
        <v>92</v>
      </c>
      <c r="EH21" s="32" t="s">
        <v>92</v>
      </c>
      <c r="EI21" s="32" t="s">
        <v>114</v>
      </c>
      <c r="EJ21" s="32" t="s">
        <v>92</v>
      </c>
      <c r="EK21" s="32" t="s">
        <v>92</v>
      </c>
      <c r="EL21" s="32" t="s">
        <v>92</v>
      </c>
      <c r="EM21" s="32" t="s">
        <v>92</v>
      </c>
      <c r="EN21" s="117" t="s">
        <v>92</v>
      </c>
      <c r="EO21" s="32" t="s">
        <v>114</v>
      </c>
      <c r="EP21" s="43" t="s">
        <v>92</v>
      </c>
      <c r="EQ21" s="32" t="s">
        <v>217</v>
      </c>
      <c r="ER21" s="32" t="s">
        <v>92</v>
      </c>
      <c r="ES21" s="101" t="s">
        <v>92</v>
      </c>
      <c r="ET21" s="117" t="s">
        <v>114</v>
      </c>
      <c r="EU21" s="133" t="s">
        <v>92</v>
      </c>
      <c r="EV21" s="37" t="s">
        <v>92</v>
      </c>
      <c r="EW21" s="32" t="s">
        <v>93</v>
      </c>
      <c r="EX21" s="161" t="s">
        <v>92</v>
      </c>
      <c r="EY21" s="3"/>
      <c r="EZ21" s="3"/>
      <c r="FA21" s="3"/>
      <c r="FB21" s="3"/>
      <c r="FC21" s="3"/>
      <c r="FD21" s="3"/>
      <c r="FE21" s="3"/>
      <c r="FF21" s="3"/>
      <c r="FG21" s="3"/>
    </row>
    <row r="22" spans="1:163" ht="19.5" customHeight="1">
      <c r="A22" s="5"/>
      <c r="B22" s="10"/>
      <c r="C22" s="10"/>
      <c r="D22" s="107"/>
      <c r="E22" s="34"/>
      <c r="F22" s="16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40"/>
      <c r="T22" s="38"/>
      <c r="U22" s="34"/>
      <c r="V22" s="141"/>
      <c r="W22" s="38"/>
      <c r="X22" s="35"/>
      <c r="Y22" s="107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5"/>
      <c r="AP22" s="10"/>
      <c r="AQ22" s="10"/>
      <c r="AR22" s="140"/>
      <c r="AS22" s="38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140"/>
      <c r="BN22" s="38"/>
      <c r="BO22" s="34"/>
      <c r="BP22" s="34"/>
      <c r="BQ22" s="34"/>
      <c r="BR22" s="144"/>
      <c r="BS22" s="38"/>
      <c r="BT22" s="34"/>
      <c r="BU22" s="164"/>
      <c r="BV22" s="38"/>
      <c r="BW22" s="34"/>
      <c r="BX22" s="34"/>
      <c r="BY22" s="201"/>
      <c r="BZ22" s="199"/>
      <c r="CA22" s="34"/>
      <c r="CB22" s="34"/>
      <c r="CC22" s="34"/>
      <c r="CD22" s="34"/>
      <c r="CE22" s="34"/>
      <c r="CF22" s="140"/>
      <c r="CG22" s="38"/>
      <c r="CH22" s="34"/>
      <c r="CI22" s="5"/>
      <c r="CJ22" s="10"/>
      <c r="CK22" s="76"/>
      <c r="CL22" s="34"/>
      <c r="CM22" s="34"/>
      <c r="CN22" s="34"/>
      <c r="CO22" s="34"/>
      <c r="CP22" s="34"/>
      <c r="CQ22" s="34"/>
      <c r="CR22" s="34"/>
      <c r="CS22" s="34"/>
      <c r="CT22" s="44"/>
      <c r="CU22" s="34"/>
      <c r="CV22" s="163"/>
      <c r="CW22" s="107"/>
      <c r="CX22" s="34"/>
      <c r="CY22" s="34"/>
      <c r="CZ22" s="35"/>
      <c r="DA22" s="34"/>
      <c r="DB22" s="34"/>
      <c r="DC22" s="34"/>
      <c r="DD22" s="34"/>
      <c r="DE22" s="38"/>
      <c r="DF22" s="140"/>
      <c r="DG22" s="34"/>
      <c r="DH22" s="34"/>
      <c r="DI22" s="34"/>
      <c r="DJ22" s="140"/>
      <c r="DK22" s="140"/>
      <c r="DL22" s="34"/>
      <c r="DM22" s="34"/>
      <c r="DN22" s="34"/>
      <c r="DO22" s="44"/>
      <c r="DP22" s="34"/>
      <c r="DQ22" s="34"/>
      <c r="DR22" s="107"/>
      <c r="DS22" s="107"/>
      <c r="DT22" s="107"/>
      <c r="DU22" s="34"/>
      <c r="DV22" s="140"/>
      <c r="DW22" s="38"/>
      <c r="DX22" s="34"/>
      <c r="DY22" s="44"/>
      <c r="DZ22" s="34"/>
      <c r="EA22" s="5"/>
      <c r="EB22" s="10"/>
      <c r="EC22" s="53"/>
      <c r="ED22" s="38"/>
      <c r="EE22" s="34"/>
      <c r="EF22" s="34"/>
      <c r="EG22" s="34"/>
      <c r="EH22" s="34"/>
      <c r="EI22" s="34"/>
      <c r="EJ22" s="34"/>
      <c r="EK22" s="34"/>
      <c r="EL22" s="34"/>
      <c r="EM22" s="140"/>
      <c r="EN22" s="140"/>
      <c r="EO22" s="34"/>
      <c r="EP22" s="44"/>
      <c r="EQ22" s="34"/>
      <c r="ER22" s="34"/>
      <c r="ES22" s="107"/>
      <c r="ET22" s="140"/>
      <c r="EU22" s="106"/>
      <c r="EV22" s="38"/>
      <c r="EW22" s="34"/>
      <c r="EX22" s="16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ht="19.5" customHeight="1">
      <c r="A23" s="4"/>
      <c r="B23" s="6"/>
      <c r="C23" s="6"/>
      <c r="D23" s="49"/>
      <c r="E23" s="6"/>
      <c r="F23" s="5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4"/>
      <c r="T23" s="4"/>
      <c r="U23" s="6"/>
      <c r="V23" s="73"/>
      <c r="W23" s="4"/>
      <c r="X23" s="12"/>
      <c r="Y23" s="4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4"/>
      <c r="AP23" s="6"/>
      <c r="AQ23" s="6"/>
      <c r="AR23" s="14"/>
      <c r="AS23" s="4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14"/>
      <c r="BN23" s="4"/>
      <c r="BO23" s="6"/>
      <c r="BP23" s="6"/>
      <c r="BQ23" s="6"/>
      <c r="BR23" s="150"/>
      <c r="BS23" s="4"/>
      <c r="BT23" s="6"/>
      <c r="BU23" s="74"/>
      <c r="BV23" s="4"/>
      <c r="BW23" s="6"/>
      <c r="BX23" s="6"/>
      <c r="BY23" s="6"/>
      <c r="BZ23" s="6"/>
      <c r="CA23" s="6"/>
      <c r="CB23" s="6"/>
      <c r="CC23" s="6"/>
      <c r="CD23" s="6"/>
      <c r="CE23" s="6"/>
      <c r="CF23" s="14"/>
      <c r="CG23" s="4"/>
      <c r="CH23" s="6"/>
      <c r="CI23" s="4"/>
      <c r="CJ23" s="6"/>
      <c r="CK23" s="74"/>
      <c r="CL23" s="6"/>
      <c r="CM23" s="6"/>
      <c r="CN23" s="6"/>
      <c r="CO23" s="6"/>
      <c r="CP23" s="6"/>
      <c r="CQ23" s="6"/>
      <c r="CR23" s="6"/>
      <c r="CS23" s="6"/>
      <c r="CT23" s="13"/>
      <c r="CU23" s="6"/>
      <c r="CV23" s="50"/>
      <c r="CW23" s="49"/>
      <c r="CX23" s="6"/>
      <c r="CY23" s="6"/>
      <c r="CZ23" s="12"/>
      <c r="DA23" s="6"/>
      <c r="DB23" s="6"/>
      <c r="DC23" s="6"/>
      <c r="DD23" s="6"/>
      <c r="DE23" s="4"/>
      <c r="DF23" s="14"/>
      <c r="DG23" s="6"/>
      <c r="DH23" s="6"/>
      <c r="DI23" s="6"/>
      <c r="DJ23" s="14"/>
      <c r="DK23" s="14"/>
      <c r="DL23" s="6"/>
      <c r="DM23" s="6"/>
      <c r="DN23" s="6"/>
      <c r="DO23" s="13"/>
      <c r="DP23" s="6"/>
      <c r="DQ23" s="6"/>
      <c r="DR23" s="49"/>
      <c r="DS23" s="49"/>
      <c r="DT23" s="49"/>
      <c r="DU23" s="6"/>
      <c r="DV23" s="165"/>
      <c r="DW23" s="4"/>
      <c r="DX23" s="6"/>
      <c r="DY23" s="13"/>
      <c r="DZ23" s="6"/>
      <c r="EA23" s="4"/>
      <c r="EB23" s="6"/>
      <c r="EC23" s="50"/>
      <c r="ED23" s="4"/>
      <c r="EE23" s="6"/>
      <c r="EF23" s="6"/>
      <c r="EG23" s="6"/>
      <c r="EH23" s="6"/>
      <c r="EI23" s="6"/>
      <c r="EJ23" s="6"/>
      <c r="EK23" s="6"/>
      <c r="EL23" s="6"/>
      <c r="EM23" s="14"/>
      <c r="EN23" s="14"/>
      <c r="EO23" s="6"/>
      <c r="EP23" s="13"/>
      <c r="EQ23" s="6"/>
      <c r="ER23" s="6"/>
      <c r="ES23" s="49"/>
      <c r="ET23" s="165"/>
      <c r="EU23" s="166"/>
      <c r="EV23" s="4"/>
      <c r="EW23" s="6"/>
      <c r="EX23" s="50"/>
      <c r="EY23" s="3"/>
      <c r="EZ23" s="3"/>
      <c r="FA23" s="3"/>
      <c r="FB23" s="3"/>
      <c r="FC23" s="3"/>
      <c r="FD23" s="3"/>
      <c r="FE23" s="3"/>
      <c r="FF23" s="3"/>
      <c r="FG23" s="3"/>
    </row>
    <row r="24" spans="1:163" ht="19.5" customHeight="1">
      <c r="A24" s="4"/>
      <c r="B24" s="7" t="s">
        <v>25</v>
      </c>
      <c r="C24" s="7" t="s">
        <v>55</v>
      </c>
      <c r="D24" s="51">
        <f>D26+D28</f>
        <v>47555</v>
      </c>
      <c r="E24" s="17">
        <f aca="true" t="shared" si="0" ref="E24:W24">E26+E28</f>
        <v>2794</v>
      </c>
      <c r="F24" s="174">
        <f>F26+F28</f>
        <v>39891</v>
      </c>
      <c r="G24" s="17">
        <f t="shared" si="0"/>
        <v>117</v>
      </c>
      <c r="H24" s="17">
        <f>H26+H28</f>
        <v>0</v>
      </c>
      <c r="I24" s="17">
        <f t="shared" si="0"/>
        <v>237</v>
      </c>
      <c r="J24" s="17">
        <f>J26+J28</f>
        <v>115</v>
      </c>
      <c r="K24" s="17">
        <f>K26+K28</f>
        <v>115</v>
      </c>
      <c r="L24" s="17">
        <f t="shared" si="0"/>
        <v>234</v>
      </c>
      <c r="M24" s="17">
        <f>M26+M28</f>
        <v>228</v>
      </c>
      <c r="N24" s="17">
        <f t="shared" si="0"/>
        <v>109</v>
      </c>
      <c r="O24" s="17">
        <f t="shared" si="0"/>
        <v>228</v>
      </c>
      <c r="P24" s="17">
        <f t="shared" si="0"/>
        <v>116</v>
      </c>
      <c r="Q24" s="17">
        <f t="shared" si="0"/>
        <v>118</v>
      </c>
      <c r="R24" s="17">
        <f t="shared" si="0"/>
        <v>120</v>
      </c>
      <c r="S24" s="20">
        <f>S26+S28</f>
        <v>203</v>
      </c>
      <c r="T24" s="18">
        <f>T26+T28</f>
        <v>141</v>
      </c>
      <c r="U24" s="17">
        <f>U26+U28</f>
        <v>111</v>
      </c>
      <c r="V24" s="175">
        <f>V26+V28</f>
        <v>134</v>
      </c>
      <c r="W24" s="18">
        <f t="shared" si="0"/>
        <v>105</v>
      </c>
      <c r="X24" s="176">
        <f>X26+X28</f>
        <v>2431</v>
      </c>
      <c r="Y24" s="51">
        <f aca="true" t="shared" si="1" ref="Y24:BQ24">Y26+Y28</f>
        <v>1175</v>
      </c>
      <c r="Z24" s="17">
        <f t="shared" si="1"/>
        <v>235</v>
      </c>
      <c r="AA24" s="17">
        <f t="shared" si="1"/>
        <v>1029</v>
      </c>
      <c r="AB24" s="17">
        <f>AB26+AB28</f>
        <v>238</v>
      </c>
      <c r="AC24" s="17">
        <f t="shared" si="1"/>
        <v>119</v>
      </c>
      <c r="AD24" s="17">
        <f t="shared" si="1"/>
        <v>119</v>
      </c>
      <c r="AE24" s="17">
        <f t="shared" si="1"/>
        <v>119</v>
      </c>
      <c r="AF24" s="17">
        <f t="shared" si="1"/>
        <v>119</v>
      </c>
      <c r="AG24" s="17">
        <f t="shared" si="1"/>
        <v>119</v>
      </c>
      <c r="AH24" s="17">
        <f t="shared" si="1"/>
        <v>119</v>
      </c>
      <c r="AI24" s="17">
        <f t="shared" si="1"/>
        <v>214</v>
      </c>
      <c r="AJ24" s="17">
        <f t="shared" si="1"/>
        <v>64</v>
      </c>
      <c r="AK24" s="17">
        <f t="shared" si="1"/>
        <v>213</v>
      </c>
      <c r="AL24" s="17">
        <f>AL26+AL28</f>
        <v>478</v>
      </c>
      <c r="AM24" s="17">
        <f>AM26+AM28</f>
        <v>149</v>
      </c>
      <c r="AN24" s="17">
        <f>AN26+AN28</f>
        <v>0</v>
      </c>
      <c r="AO24" s="4"/>
      <c r="AP24" s="7" t="s">
        <v>25</v>
      </c>
      <c r="AQ24" s="7" t="s">
        <v>55</v>
      </c>
      <c r="AR24" s="20">
        <f>AR26+AR28</f>
        <v>118</v>
      </c>
      <c r="AS24" s="18">
        <f t="shared" si="1"/>
        <v>120</v>
      </c>
      <c r="AT24" s="17">
        <f t="shared" si="1"/>
        <v>996</v>
      </c>
      <c r="AU24" s="17">
        <f t="shared" si="1"/>
        <v>89</v>
      </c>
      <c r="AV24" s="17">
        <f t="shared" si="1"/>
        <v>1037</v>
      </c>
      <c r="AW24" s="17">
        <f t="shared" si="1"/>
        <v>490</v>
      </c>
      <c r="AX24" s="17">
        <f t="shared" si="1"/>
        <v>120</v>
      </c>
      <c r="AY24" s="17">
        <f t="shared" si="1"/>
        <v>475</v>
      </c>
      <c r="AZ24" s="17">
        <f t="shared" si="1"/>
        <v>383</v>
      </c>
      <c r="BA24" s="17">
        <f t="shared" si="1"/>
        <v>116</v>
      </c>
      <c r="BB24" s="17">
        <f t="shared" si="1"/>
        <v>0</v>
      </c>
      <c r="BC24" s="17">
        <f t="shared" si="1"/>
        <v>120</v>
      </c>
      <c r="BD24" s="17">
        <f t="shared" si="1"/>
        <v>417</v>
      </c>
      <c r="BE24" s="17">
        <f t="shared" si="1"/>
        <v>75</v>
      </c>
      <c r="BF24" s="17">
        <f t="shared" si="1"/>
        <v>339</v>
      </c>
      <c r="BG24" s="17">
        <f t="shared" si="1"/>
        <v>118</v>
      </c>
      <c r="BH24" s="17">
        <f t="shared" si="1"/>
        <v>283</v>
      </c>
      <c r="BI24" s="17">
        <f t="shared" si="1"/>
        <v>336</v>
      </c>
      <c r="BJ24" s="17">
        <f t="shared" si="1"/>
        <v>317</v>
      </c>
      <c r="BK24" s="17">
        <f>BK26+BK28</f>
        <v>47</v>
      </c>
      <c r="BL24" s="17">
        <f t="shared" si="1"/>
        <v>116</v>
      </c>
      <c r="BM24" s="20">
        <f>BM26+BM28</f>
        <v>100</v>
      </c>
      <c r="BN24" s="18">
        <f t="shared" si="1"/>
        <v>82</v>
      </c>
      <c r="BO24" s="17">
        <f t="shared" si="1"/>
        <v>118</v>
      </c>
      <c r="BP24" s="17">
        <f>BP26+BP28</f>
        <v>453</v>
      </c>
      <c r="BQ24" s="17">
        <f t="shared" si="1"/>
        <v>98</v>
      </c>
      <c r="BR24" s="151"/>
      <c r="BS24" s="18">
        <f aca="true" t="shared" si="2" ref="BS24:CH24">BS26+BS28</f>
        <v>6148</v>
      </c>
      <c r="BT24" s="17">
        <f t="shared" si="2"/>
        <v>825</v>
      </c>
      <c r="BU24" s="177">
        <f>BU26+BU28</f>
        <v>4499</v>
      </c>
      <c r="BV24" s="18">
        <f t="shared" si="2"/>
        <v>1021</v>
      </c>
      <c r="BW24" s="17">
        <f t="shared" si="2"/>
        <v>89</v>
      </c>
      <c r="BX24" s="17">
        <f t="shared" si="2"/>
        <v>1697</v>
      </c>
      <c r="BY24" s="17">
        <f t="shared" si="2"/>
        <v>255</v>
      </c>
      <c r="BZ24" s="17">
        <f>BZ26+BZ28</f>
        <v>248</v>
      </c>
      <c r="CA24" s="17">
        <f t="shared" si="2"/>
        <v>97</v>
      </c>
      <c r="CB24" s="17">
        <f>CB26+CB28</f>
        <v>240</v>
      </c>
      <c r="CC24" s="17">
        <f t="shared" si="2"/>
        <v>427</v>
      </c>
      <c r="CD24" s="17">
        <f t="shared" si="2"/>
        <v>0</v>
      </c>
      <c r="CE24" s="17">
        <f t="shared" si="2"/>
        <v>79</v>
      </c>
      <c r="CF24" s="20">
        <f t="shared" si="2"/>
        <v>262</v>
      </c>
      <c r="CG24" s="20">
        <f>CG26+CG28</f>
        <v>469</v>
      </c>
      <c r="CH24" s="17">
        <f t="shared" si="2"/>
        <v>127</v>
      </c>
      <c r="CI24" s="4"/>
      <c r="CJ24" s="7" t="s">
        <v>25</v>
      </c>
      <c r="CK24" s="66" t="s">
        <v>55</v>
      </c>
      <c r="CL24" s="17">
        <f aca="true" t="shared" si="3" ref="CL24:CX24">CL26+CL28</f>
        <v>950</v>
      </c>
      <c r="CM24" s="17">
        <f t="shared" si="3"/>
        <v>22</v>
      </c>
      <c r="CN24" s="17">
        <f t="shared" si="3"/>
        <v>309</v>
      </c>
      <c r="CO24" s="17">
        <f t="shared" si="3"/>
        <v>0</v>
      </c>
      <c r="CP24" s="17">
        <f t="shared" si="3"/>
        <v>0</v>
      </c>
      <c r="CQ24" s="17">
        <f t="shared" si="3"/>
        <v>716</v>
      </c>
      <c r="CR24" s="17">
        <f t="shared" si="3"/>
        <v>7</v>
      </c>
      <c r="CS24" s="17">
        <f t="shared" si="3"/>
        <v>154</v>
      </c>
      <c r="CT24" s="19">
        <f t="shared" si="3"/>
        <v>3217</v>
      </c>
      <c r="CU24" s="17">
        <f>CU26+CU28</f>
        <v>1529</v>
      </c>
      <c r="CV24" s="174">
        <f>CV26+CV28</f>
        <v>2423</v>
      </c>
      <c r="CW24" s="51">
        <f t="shared" si="3"/>
        <v>227</v>
      </c>
      <c r="CX24" s="17">
        <f t="shared" si="3"/>
        <v>112</v>
      </c>
      <c r="CY24" s="17">
        <f>SUM(CY26,CY28)</f>
        <v>102</v>
      </c>
      <c r="CZ24" s="176">
        <f>CZ26+CZ28</f>
        <v>441</v>
      </c>
      <c r="DA24" s="17">
        <f aca="true" t="shared" si="4" ref="DA24:DI24">DA26+DA28</f>
        <v>113</v>
      </c>
      <c r="DB24" s="17">
        <f>DB26+DB28</f>
        <v>115</v>
      </c>
      <c r="DC24" s="17">
        <f t="shared" si="4"/>
        <v>186</v>
      </c>
      <c r="DD24" s="17">
        <f t="shared" si="4"/>
        <v>151</v>
      </c>
      <c r="DE24" s="18">
        <f>DE26+DE28</f>
        <v>108</v>
      </c>
      <c r="DF24" s="20">
        <f t="shared" si="4"/>
        <v>119</v>
      </c>
      <c r="DG24" s="17">
        <f t="shared" si="4"/>
        <v>118</v>
      </c>
      <c r="DH24" s="17">
        <f t="shared" si="4"/>
        <v>219</v>
      </c>
      <c r="DI24" s="17">
        <f t="shared" si="4"/>
        <v>516</v>
      </c>
      <c r="DJ24" s="20">
        <f>DJ26+DJ28</f>
        <v>275</v>
      </c>
      <c r="DK24" s="20">
        <f>DK26+DK28</f>
        <v>118</v>
      </c>
      <c r="DL24" s="17">
        <f>DL26+DL28</f>
        <v>265</v>
      </c>
      <c r="DM24" s="17">
        <f>DM26+DM28</f>
        <v>796</v>
      </c>
      <c r="DN24" s="17">
        <f>DN26+DN28</f>
        <v>116</v>
      </c>
      <c r="DO24" s="19">
        <f>SUM(DO26,DO28)</f>
        <v>1216</v>
      </c>
      <c r="DP24" s="17">
        <f>DP26+DP28</f>
        <v>465</v>
      </c>
      <c r="DQ24" s="17">
        <f>DQ26+DQ28</f>
        <v>1534</v>
      </c>
      <c r="DR24" s="51">
        <f aca="true" t="shared" si="5" ref="DR24:DW24">DR26+DR28</f>
        <v>1282</v>
      </c>
      <c r="DS24" s="51">
        <f t="shared" si="5"/>
        <v>90</v>
      </c>
      <c r="DT24" s="51">
        <f t="shared" si="5"/>
        <v>114</v>
      </c>
      <c r="DU24" s="17">
        <f t="shared" si="5"/>
        <v>194</v>
      </c>
      <c r="DV24" s="20">
        <f t="shared" si="5"/>
        <v>111</v>
      </c>
      <c r="DW24" s="20">
        <f t="shared" si="5"/>
        <v>53</v>
      </c>
      <c r="DX24" s="20">
        <f>DX26+DX28</f>
        <v>146</v>
      </c>
      <c r="DY24" s="19">
        <f>SUM(DY26,DY28)</f>
        <v>114</v>
      </c>
      <c r="DZ24" s="17">
        <f>DZ26+DZ28</f>
        <v>504</v>
      </c>
      <c r="EA24" s="4"/>
      <c r="EB24" s="7" t="s">
        <v>25</v>
      </c>
      <c r="EC24" s="65" t="s">
        <v>55</v>
      </c>
      <c r="ED24" s="18">
        <f aca="true" t="shared" si="6" ref="ED24:EP24">ED26+ED28</f>
        <v>832</v>
      </c>
      <c r="EE24" s="17">
        <f t="shared" si="6"/>
        <v>464</v>
      </c>
      <c r="EF24" s="17">
        <f t="shared" si="6"/>
        <v>101</v>
      </c>
      <c r="EG24" s="17">
        <f t="shared" si="6"/>
        <v>31</v>
      </c>
      <c r="EH24" s="17">
        <f>EH26+EH28</f>
        <v>97</v>
      </c>
      <c r="EI24" s="17">
        <f t="shared" si="6"/>
        <v>207</v>
      </c>
      <c r="EJ24" s="17">
        <f t="shared" si="6"/>
        <v>113</v>
      </c>
      <c r="EK24" s="17">
        <f t="shared" si="6"/>
        <v>106</v>
      </c>
      <c r="EL24" s="17">
        <f t="shared" si="6"/>
        <v>152</v>
      </c>
      <c r="EM24" s="17"/>
      <c r="EN24" s="20">
        <f t="shared" si="6"/>
        <v>341</v>
      </c>
      <c r="EO24" s="17">
        <f t="shared" si="6"/>
        <v>84</v>
      </c>
      <c r="EP24" s="19">
        <f t="shared" si="6"/>
        <v>1493</v>
      </c>
      <c r="EQ24" s="17">
        <f>EQ26+EQ28</f>
        <v>106</v>
      </c>
      <c r="ER24" s="17">
        <f>ER26+ER28</f>
        <v>929</v>
      </c>
      <c r="ES24" s="51">
        <f>SUM(ES26,ES28)</f>
        <v>4288</v>
      </c>
      <c r="ET24" s="20">
        <f>SUM(ET26,ET28)</f>
        <v>948</v>
      </c>
      <c r="EU24" s="174">
        <f>EU26+EU28</f>
        <v>2477</v>
      </c>
      <c r="EV24" s="18">
        <f>EV26+EV28</f>
        <v>66993</v>
      </c>
      <c r="EW24" s="17">
        <f>EW26+EW28</f>
        <v>6667</v>
      </c>
      <c r="EX24" s="174">
        <f>EX26+EX28</f>
        <v>53539</v>
      </c>
      <c r="EY24" s="72"/>
      <c r="EZ24" s="3"/>
      <c r="FA24" s="3"/>
      <c r="FB24" s="3"/>
      <c r="FC24" s="3"/>
      <c r="FD24" s="3"/>
      <c r="FE24" s="3"/>
      <c r="FF24" s="3"/>
      <c r="FG24" s="3"/>
    </row>
    <row r="25" spans="1:163" ht="19.5" customHeight="1">
      <c r="A25" s="4"/>
      <c r="B25" s="6"/>
      <c r="C25" s="6"/>
      <c r="D25" s="49"/>
      <c r="E25" s="6"/>
      <c r="F25" s="5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4"/>
      <c r="T25" s="4"/>
      <c r="U25" s="6"/>
      <c r="V25" s="73"/>
      <c r="W25" s="4"/>
      <c r="X25" s="12"/>
      <c r="Y25" s="4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4"/>
      <c r="AP25" s="6"/>
      <c r="AQ25" s="6"/>
      <c r="AR25" s="14"/>
      <c r="AS25" s="4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14"/>
      <c r="BN25" s="4"/>
      <c r="BO25" s="6"/>
      <c r="BP25" s="6"/>
      <c r="BQ25" s="6"/>
      <c r="BR25" s="150"/>
      <c r="BS25" s="4"/>
      <c r="BT25" s="6"/>
      <c r="BU25" s="74"/>
      <c r="BV25" s="4"/>
      <c r="BW25" s="6"/>
      <c r="BX25" s="6"/>
      <c r="BY25" s="6"/>
      <c r="BZ25" s="6"/>
      <c r="CA25" s="6"/>
      <c r="CB25" s="6"/>
      <c r="CC25" s="6"/>
      <c r="CD25" s="6"/>
      <c r="CE25" s="6"/>
      <c r="CF25" s="14"/>
      <c r="CG25" s="14"/>
      <c r="CH25" s="6"/>
      <c r="CI25" s="4"/>
      <c r="CJ25" s="6"/>
      <c r="CK25" s="74"/>
      <c r="CL25" s="6"/>
      <c r="CM25" s="6"/>
      <c r="CN25" s="6"/>
      <c r="CO25" s="6"/>
      <c r="CP25" s="6"/>
      <c r="CQ25" s="6"/>
      <c r="CR25" s="6"/>
      <c r="CS25" s="6"/>
      <c r="CT25" s="13"/>
      <c r="CU25" s="6"/>
      <c r="CV25" s="50"/>
      <c r="CW25" s="49"/>
      <c r="CX25" s="6"/>
      <c r="CY25" s="6"/>
      <c r="CZ25" s="12"/>
      <c r="DA25" s="6"/>
      <c r="DB25" s="6"/>
      <c r="DC25" s="6"/>
      <c r="DD25" s="6"/>
      <c r="DE25" s="4"/>
      <c r="DF25" s="14"/>
      <c r="DG25" s="6"/>
      <c r="DH25" s="6"/>
      <c r="DI25" s="6"/>
      <c r="DJ25" s="14"/>
      <c r="DK25" s="14"/>
      <c r="DL25" s="6"/>
      <c r="DM25" s="6"/>
      <c r="DN25" s="6"/>
      <c r="DO25" s="13"/>
      <c r="DP25" s="6"/>
      <c r="DQ25" s="6"/>
      <c r="DR25" s="49"/>
      <c r="DS25" s="49"/>
      <c r="DT25" s="49"/>
      <c r="DU25" s="6"/>
      <c r="DV25" s="14"/>
      <c r="DW25" s="4"/>
      <c r="DX25" s="14"/>
      <c r="DY25" s="13"/>
      <c r="DZ25" s="6"/>
      <c r="EA25" s="4"/>
      <c r="EB25" s="6"/>
      <c r="EC25" s="50"/>
      <c r="ED25" s="4"/>
      <c r="EE25" s="6"/>
      <c r="EF25" s="6"/>
      <c r="EG25" s="6"/>
      <c r="EH25" s="6"/>
      <c r="EI25" s="6"/>
      <c r="EJ25" s="6"/>
      <c r="EK25" s="6"/>
      <c r="EL25" s="6"/>
      <c r="EM25" s="14"/>
      <c r="EN25" s="14"/>
      <c r="EO25" s="6"/>
      <c r="EP25" s="13"/>
      <c r="EQ25" s="6"/>
      <c r="ER25" s="6"/>
      <c r="ES25" s="49"/>
      <c r="ET25" s="14"/>
      <c r="EU25" s="50"/>
      <c r="EV25" s="4"/>
      <c r="EW25" s="6"/>
      <c r="EX25" s="50"/>
      <c r="EY25" s="3"/>
      <c r="EZ25" s="3"/>
      <c r="FA25" s="3"/>
      <c r="FB25" s="3"/>
      <c r="FC25" s="3"/>
      <c r="FD25" s="3"/>
      <c r="FE25" s="3"/>
      <c r="FF25" s="3"/>
      <c r="FG25" s="3"/>
    </row>
    <row r="26" spans="1:163" ht="19.5" customHeight="1">
      <c r="A26" s="4"/>
      <c r="B26" s="6"/>
      <c r="C26" s="7" t="s">
        <v>94</v>
      </c>
      <c r="D26" s="51">
        <f>D33+D39+D45</f>
        <v>23358</v>
      </c>
      <c r="E26" s="17">
        <f>E33+E39+E45</f>
        <v>939</v>
      </c>
      <c r="F26" s="174">
        <f aca="true" t="shared" si="7" ref="F26:W26">F33+F39+F45</f>
        <v>19833</v>
      </c>
      <c r="G26" s="17">
        <f t="shared" si="7"/>
        <v>114</v>
      </c>
      <c r="H26" s="17">
        <f>H33+H39+H45</f>
        <v>0</v>
      </c>
      <c r="I26" s="17">
        <f t="shared" si="7"/>
        <v>156</v>
      </c>
      <c r="J26" s="17">
        <f>J33+J39+J45</f>
        <v>73</v>
      </c>
      <c r="K26" s="17">
        <f>K33+K39+K45</f>
        <v>61</v>
      </c>
      <c r="L26" s="17">
        <f t="shared" si="7"/>
        <v>134</v>
      </c>
      <c r="M26" s="17">
        <f>M33+M39+M45</f>
        <v>188</v>
      </c>
      <c r="N26" s="17">
        <f t="shared" si="7"/>
        <v>62</v>
      </c>
      <c r="O26" s="17">
        <f t="shared" si="7"/>
        <v>18</v>
      </c>
      <c r="P26" s="17">
        <f t="shared" si="7"/>
        <v>95</v>
      </c>
      <c r="Q26" s="17">
        <f t="shared" si="7"/>
        <v>30</v>
      </c>
      <c r="R26" s="17">
        <f t="shared" si="7"/>
        <v>40</v>
      </c>
      <c r="S26" s="20">
        <f>S33+S39+S45</f>
        <v>121</v>
      </c>
      <c r="T26" s="18">
        <f>T33+T39+T45</f>
        <v>82</v>
      </c>
      <c r="U26" s="17">
        <f t="shared" si="7"/>
        <v>71</v>
      </c>
      <c r="V26" s="175">
        <f>V33+V39+V45</f>
        <v>78</v>
      </c>
      <c r="W26" s="18">
        <f t="shared" si="7"/>
        <v>64</v>
      </c>
      <c r="X26" s="176">
        <f>X33+X39+X45</f>
        <v>1387</v>
      </c>
      <c r="Y26" s="51">
        <f aca="true" t="shared" si="8" ref="Y26:BQ26">Y33+Y39+Y45</f>
        <v>1151</v>
      </c>
      <c r="Z26" s="17">
        <f t="shared" si="8"/>
        <v>235</v>
      </c>
      <c r="AA26" s="17">
        <f t="shared" si="8"/>
        <v>1018</v>
      </c>
      <c r="AB26" s="17">
        <f>AB33+AB39+AB45</f>
        <v>219</v>
      </c>
      <c r="AC26" s="17">
        <f t="shared" si="8"/>
        <v>115</v>
      </c>
      <c r="AD26" s="17">
        <f t="shared" si="8"/>
        <v>110</v>
      </c>
      <c r="AE26" s="17">
        <f t="shared" si="8"/>
        <v>95</v>
      </c>
      <c r="AF26" s="17">
        <f t="shared" si="8"/>
        <v>105</v>
      </c>
      <c r="AG26" s="17">
        <f t="shared" si="8"/>
        <v>87</v>
      </c>
      <c r="AH26" s="17">
        <f t="shared" si="8"/>
        <v>38</v>
      </c>
      <c r="AI26" s="17">
        <f t="shared" si="8"/>
        <v>204</v>
      </c>
      <c r="AJ26" s="17">
        <f t="shared" si="8"/>
        <v>64</v>
      </c>
      <c r="AK26" s="17">
        <f t="shared" si="8"/>
        <v>211</v>
      </c>
      <c r="AL26" s="17">
        <f>AL33+AL39+AL45</f>
        <v>467</v>
      </c>
      <c r="AM26" s="17">
        <f>AM33+AM39+AM45</f>
        <v>148</v>
      </c>
      <c r="AN26" s="17">
        <f>AN33+AN39+AN45</f>
        <v>0</v>
      </c>
      <c r="AO26" s="4"/>
      <c r="AP26" s="6"/>
      <c r="AQ26" s="7" t="s">
        <v>94</v>
      </c>
      <c r="AR26" s="20">
        <f>AR33+AR39+AR45</f>
        <v>117</v>
      </c>
      <c r="AS26" s="18">
        <f t="shared" si="8"/>
        <v>118</v>
      </c>
      <c r="AT26" s="17">
        <f t="shared" si="8"/>
        <v>990</v>
      </c>
      <c r="AU26" s="17">
        <f t="shared" si="8"/>
        <v>89</v>
      </c>
      <c r="AV26" s="17">
        <f t="shared" si="8"/>
        <v>1017</v>
      </c>
      <c r="AW26" s="17">
        <f t="shared" si="8"/>
        <v>489</v>
      </c>
      <c r="AX26" s="17">
        <f t="shared" si="8"/>
        <v>116</v>
      </c>
      <c r="AY26" s="17">
        <f t="shared" si="8"/>
        <v>398</v>
      </c>
      <c r="AZ26" s="17">
        <f t="shared" si="8"/>
        <v>309</v>
      </c>
      <c r="BA26" s="17">
        <f t="shared" si="8"/>
        <v>105</v>
      </c>
      <c r="BB26" s="17">
        <f t="shared" si="8"/>
        <v>0</v>
      </c>
      <c r="BC26" s="17">
        <f t="shared" si="8"/>
        <v>114</v>
      </c>
      <c r="BD26" s="17">
        <f t="shared" si="8"/>
        <v>380</v>
      </c>
      <c r="BE26" s="17">
        <f t="shared" si="8"/>
        <v>67</v>
      </c>
      <c r="BF26" s="17">
        <f t="shared" si="8"/>
        <v>275</v>
      </c>
      <c r="BG26" s="17">
        <f t="shared" si="8"/>
        <v>104</v>
      </c>
      <c r="BH26" s="17">
        <f t="shared" si="8"/>
        <v>270</v>
      </c>
      <c r="BI26" s="17">
        <f t="shared" si="8"/>
        <v>305</v>
      </c>
      <c r="BJ26" s="17">
        <f t="shared" si="8"/>
        <v>307</v>
      </c>
      <c r="BK26" s="17">
        <f>BK33+BK39+BK45</f>
        <v>45</v>
      </c>
      <c r="BL26" s="17">
        <f t="shared" si="8"/>
        <v>51</v>
      </c>
      <c r="BM26" s="20">
        <f>BM33+BM39+BM45</f>
        <v>40</v>
      </c>
      <c r="BN26" s="18">
        <f t="shared" si="8"/>
        <v>34</v>
      </c>
      <c r="BO26" s="17">
        <f t="shared" si="8"/>
        <v>63</v>
      </c>
      <c r="BP26" s="17">
        <f>BP33+BP39+BP45</f>
        <v>371</v>
      </c>
      <c r="BQ26" s="17">
        <f t="shared" si="8"/>
        <v>82</v>
      </c>
      <c r="BR26" s="151"/>
      <c r="BS26" s="18">
        <f>BS33+BS39+BS45</f>
        <v>5565</v>
      </c>
      <c r="BT26" s="17">
        <f>BT33+BT39+BT45</f>
        <v>684</v>
      </c>
      <c r="BU26" s="177">
        <f>BU33+BU39+BU45</f>
        <v>4274</v>
      </c>
      <c r="BV26" s="18">
        <f aca="true" t="shared" si="9" ref="BV26:DI26">BV33+BV39+BV45</f>
        <v>455</v>
      </c>
      <c r="BW26" s="17">
        <f>BW33+BW39+BW45</f>
        <v>0</v>
      </c>
      <c r="BX26" s="17">
        <f t="shared" si="9"/>
        <v>422</v>
      </c>
      <c r="BY26" s="17">
        <f>BY33+BY39+BY45</f>
        <v>89</v>
      </c>
      <c r="BZ26" s="17">
        <f>BZ33+BZ39+BZ45</f>
        <v>0</v>
      </c>
      <c r="CA26" s="17">
        <f>CA33+CA39+CA45</f>
        <v>26</v>
      </c>
      <c r="CB26" s="17">
        <f>CB33+CB39+CB45</f>
        <v>47</v>
      </c>
      <c r="CC26" s="17">
        <f t="shared" si="9"/>
        <v>0</v>
      </c>
      <c r="CD26" s="17">
        <f t="shared" si="9"/>
        <v>0</v>
      </c>
      <c r="CE26" s="17">
        <f t="shared" si="9"/>
        <v>16</v>
      </c>
      <c r="CF26" s="20">
        <f>CF33+CF39+CF45</f>
        <v>158</v>
      </c>
      <c r="CG26" s="20">
        <f>CG33+CG39+CG45</f>
        <v>122</v>
      </c>
      <c r="CH26" s="17">
        <f>CH33+CH39+CH45</f>
        <v>0</v>
      </c>
      <c r="CI26" s="4"/>
      <c r="CJ26" s="6"/>
      <c r="CK26" s="66" t="s">
        <v>94</v>
      </c>
      <c r="CL26" s="17">
        <f t="shared" si="9"/>
        <v>361</v>
      </c>
      <c r="CM26" s="17">
        <f>CM33+CM39+CM45</f>
        <v>0</v>
      </c>
      <c r="CN26" s="17">
        <f t="shared" si="9"/>
        <v>202</v>
      </c>
      <c r="CO26" s="17">
        <f t="shared" si="9"/>
        <v>0</v>
      </c>
      <c r="CP26" s="17">
        <f t="shared" si="9"/>
        <v>0</v>
      </c>
      <c r="CQ26" s="17">
        <f t="shared" si="9"/>
        <v>226</v>
      </c>
      <c r="CR26" s="17">
        <f>CR33+CR39+CR45</f>
        <v>1</v>
      </c>
      <c r="CS26" s="17">
        <f t="shared" si="9"/>
        <v>45</v>
      </c>
      <c r="CT26" s="19">
        <f>CT33+CT39+CT45</f>
        <v>917</v>
      </c>
      <c r="CU26" s="17">
        <f>CU33+CU39+CU45</f>
        <v>437</v>
      </c>
      <c r="CV26" s="174">
        <f>CV33+CV39+CV45</f>
        <v>816</v>
      </c>
      <c r="CW26" s="51">
        <f t="shared" si="9"/>
        <v>198</v>
      </c>
      <c r="CX26" s="17">
        <f t="shared" si="9"/>
        <v>93</v>
      </c>
      <c r="CY26" s="17">
        <f t="shared" si="9"/>
        <v>71</v>
      </c>
      <c r="CZ26" s="176">
        <f t="shared" si="9"/>
        <v>362</v>
      </c>
      <c r="DA26" s="17">
        <f t="shared" si="9"/>
        <v>0</v>
      </c>
      <c r="DB26" s="17">
        <f>DB33+DB39+DB45</f>
        <v>1</v>
      </c>
      <c r="DC26" s="17">
        <f t="shared" si="9"/>
        <v>67</v>
      </c>
      <c r="DD26" s="17">
        <f t="shared" si="9"/>
        <v>32</v>
      </c>
      <c r="DE26" s="18">
        <f>DE33+DE39+DE45</f>
        <v>21</v>
      </c>
      <c r="DF26" s="20">
        <f t="shared" si="9"/>
        <v>30</v>
      </c>
      <c r="DG26" s="17">
        <f t="shared" si="9"/>
        <v>0</v>
      </c>
      <c r="DH26" s="17">
        <f t="shared" si="9"/>
        <v>100</v>
      </c>
      <c r="DI26" s="17">
        <f t="shared" si="9"/>
        <v>180</v>
      </c>
      <c r="DJ26" s="20">
        <f>DJ33+DJ39+DJ45</f>
        <v>36</v>
      </c>
      <c r="DK26" s="20">
        <f>DK33+DK39+DK45</f>
        <v>0</v>
      </c>
      <c r="DL26" s="17">
        <f>DL33+DL39+DL45</f>
        <v>19</v>
      </c>
      <c r="DM26" s="17">
        <f>DM33+DM39+DM45</f>
        <v>4</v>
      </c>
      <c r="DN26" s="17">
        <f>DN33+DN39+DN45</f>
        <v>0</v>
      </c>
      <c r="DO26" s="19">
        <f>SUM(DO33,DO39,DO45)</f>
        <v>102</v>
      </c>
      <c r="DP26" s="17">
        <f>DP33+DP39+DP45</f>
        <v>0</v>
      </c>
      <c r="DQ26" s="17">
        <f>DQ33+DQ39+DQ45</f>
        <v>388</v>
      </c>
      <c r="DR26" s="178">
        <f aca="true" t="shared" si="10" ref="DR26:DY26">SUM(DR33,DR39,DR45)</f>
        <v>43</v>
      </c>
      <c r="DS26" s="178">
        <f t="shared" si="10"/>
        <v>80</v>
      </c>
      <c r="DT26" s="178">
        <f t="shared" si="10"/>
        <v>26</v>
      </c>
      <c r="DU26" s="179">
        <f t="shared" si="10"/>
        <v>58</v>
      </c>
      <c r="DV26" s="180">
        <f t="shared" si="10"/>
        <v>22</v>
      </c>
      <c r="DW26" s="180">
        <f t="shared" si="10"/>
        <v>15</v>
      </c>
      <c r="DX26" s="20">
        <f>DX33+DX39+DX45</f>
        <v>24</v>
      </c>
      <c r="DY26" s="19">
        <f t="shared" si="10"/>
        <v>26</v>
      </c>
      <c r="DZ26" s="179">
        <f>SUM(DZ33,DZ39,DZ45)</f>
        <v>119</v>
      </c>
      <c r="EA26" s="4"/>
      <c r="EB26" s="6"/>
      <c r="EC26" s="65" t="s">
        <v>94</v>
      </c>
      <c r="ED26" s="18">
        <f aca="true" t="shared" si="11" ref="ED26:EQ26">ED33+ED39+ED45</f>
        <v>536</v>
      </c>
      <c r="EE26" s="17">
        <f t="shared" si="11"/>
        <v>90</v>
      </c>
      <c r="EF26" s="17">
        <f t="shared" si="11"/>
        <v>21</v>
      </c>
      <c r="EG26" s="17">
        <f t="shared" si="11"/>
        <v>10</v>
      </c>
      <c r="EH26" s="17">
        <f>EH33+EH39+EH45</f>
        <v>32</v>
      </c>
      <c r="EI26" s="17">
        <f t="shared" si="11"/>
        <v>38</v>
      </c>
      <c r="EJ26" s="17">
        <f t="shared" si="11"/>
        <v>15</v>
      </c>
      <c r="EK26" s="17">
        <f t="shared" si="11"/>
        <v>0</v>
      </c>
      <c r="EL26" s="17">
        <f t="shared" si="11"/>
        <v>73</v>
      </c>
      <c r="EM26" s="20"/>
      <c r="EN26" s="20">
        <f t="shared" si="11"/>
        <v>195</v>
      </c>
      <c r="EO26" s="17">
        <f t="shared" si="11"/>
        <v>35</v>
      </c>
      <c r="EP26" s="19">
        <f t="shared" si="11"/>
        <v>676</v>
      </c>
      <c r="EQ26" s="17">
        <f t="shared" si="11"/>
        <v>0</v>
      </c>
      <c r="ER26" s="17">
        <f>ER33+ER39+ER45</f>
        <v>369</v>
      </c>
      <c r="ES26" s="51">
        <f>SUM(ES33,ES39,ES45)</f>
        <v>1822</v>
      </c>
      <c r="ET26" s="20">
        <f>SUM(ET33,ET39,ET45)</f>
        <v>481</v>
      </c>
      <c r="EU26" s="174">
        <f>SUM(EU33,EU39,EU45)</f>
        <v>1393</v>
      </c>
      <c r="EV26" s="18">
        <f>EV33+EV39+EV45</f>
        <v>34295</v>
      </c>
      <c r="EW26" s="17">
        <f>EW33+EW39+EW45</f>
        <v>2541</v>
      </c>
      <c r="EX26" s="174">
        <f>EX33+EX39+EX45</f>
        <v>27235</v>
      </c>
      <c r="EY26" s="72"/>
      <c r="EZ26" s="3"/>
      <c r="FA26" s="3"/>
      <c r="FB26" s="3"/>
      <c r="FC26" s="3"/>
      <c r="FD26" s="3"/>
      <c r="FE26" s="3"/>
      <c r="FF26" s="3"/>
      <c r="FG26" s="3"/>
    </row>
    <row r="27" spans="1:163" ht="19.5" customHeight="1">
      <c r="A27" s="4"/>
      <c r="B27" s="6"/>
      <c r="C27" s="6"/>
      <c r="D27" s="49"/>
      <c r="E27" s="6"/>
      <c r="F27" s="5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4"/>
      <c r="T27" s="4"/>
      <c r="U27" s="6"/>
      <c r="V27" s="73"/>
      <c r="W27" s="4"/>
      <c r="X27" s="12"/>
      <c r="Y27" s="4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4"/>
      <c r="AP27" s="6"/>
      <c r="AQ27" s="6"/>
      <c r="AR27" s="14"/>
      <c r="AS27" s="4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14"/>
      <c r="BN27" s="4"/>
      <c r="BO27" s="6"/>
      <c r="BP27" s="6"/>
      <c r="BQ27" s="6"/>
      <c r="BR27" s="150"/>
      <c r="BS27" s="4"/>
      <c r="BT27" s="6"/>
      <c r="BU27" s="74"/>
      <c r="BV27" s="4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4"/>
      <c r="CJ27" s="6"/>
      <c r="CK27" s="74"/>
      <c r="CL27" s="6"/>
      <c r="CM27" s="6"/>
      <c r="CN27" s="6"/>
      <c r="CO27" s="6"/>
      <c r="CP27" s="6"/>
      <c r="CQ27" s="6"/>
      <c r="CR27" s="6"/>
      <c r="CS27" s="6"/>
      <c r="CT27" s="13"/>
      <c r="CU27" s="6"/>
      <c r="CV27" s="50"/>
      <c r="CW27" s="49"/>
      <c r="CX27" s="6"/>
      <c r="CY27" s="6"/>
      <c r="CZ27" s="12"/>
      <c r="DA27" s="6"/>
      <c r="DB27" s="6"/>
      <c r="DC27" s="6"/>
      <c r="DD27" s="6"/>
      <c r="DE27" s="4"/>
      <c r="DF27" s="14"/>
      <c r="DG27" s="6"/>
      <c r="DH27" s="6"/>
      <c r="DI27" s="6"/>
      <c r="DJ27" s="14"/>
      <c r="DK27" s="14"/>
      <c r="DL27" s="17"/>
      <c r="DM27" s="17"/>
      <c r="DN27" s="17"/>
      <c r="DO27" s="13"/>
      <c r="DP27" s="6"/>
      <c r="DQ27" s="6"/>
      <c r="DR27" s="49"/>
      <c r="DS27" s="49"/>
      <c r="DT27" s="49"/>
      <c r="DU27" s="6"/>
      <c r="DV27" s="14"/>
      <c r="DW27" s="4"/>
      <c r="DX27" s="14"/>
      <c r="DY27" s="13"/>
      <c r="DZ27" s="6"/>
      <c r="EA27" s="4"/>
      <c r="EB27" s="6"/>
      <c r="EC27" s="50"/>
      <c r="ED27" s="4"/>
      <c r="EE27" s="6"/>
      <c r="EF27" s="6"/>
      <c r="EG27" s="6"/>
      <c r="EH27" s="6"/>
      <c r="EI27" s="6"/>
      <c r="EJ27" s="6"/>
      <c r="EK27" s="17"/>
      <c r="EL27" s="6"/>
      <c r="EM27" s="14"/>
      <c r="EN27" s="14"/>
      <c r="EO27" s="6"/>
      <c r="EP27" s="13"/>
      <c r="EQ27" s="6"/>
      <c r="ER27" s="17"/>
      <c r="ES27" s="49"/>
      <c r="ET27" s="14"/>
      <c r="EU27" s="50"/>
      <c r="EV27" s="4"/>
      <c r="EW27" s="6"/>
      <c r="EX27" s="50"/>
      <c r="EY27" s="3"/>
      <c r="EZ27" s="3"/>
      <c r="FA27" s="3"/>
      <c r="FB27" s="3"/>
      <c r="FC27" s="3"/>
      <c r="FD27" s="3"/>
      <c r="FE27" s="3"/>
      <c r="FF27" s="3"/>
      <c r="FG27" s="3"/>
    </row>
    <row r="28" spans="1:163" ht="19.5" customHeight="1">
      <c r="A28" s="8" t="s">
        <v>95</v>
      </c>
      <c r="B28" s="7" t="s">
        <v>78</v>
      </c>
      <c r="C28" s="7" t="s">
        <v>96</v>
      </c>
      <c r="D28" s="51">
        <f>D35+D41+D47</f>
        <v>24197</v>
      </c>
      <c r="E28" s="17">
        <f aca="true" t="shared" si="12" ref="E28:W28">E35+E41+E47</f>
        <v>1855</v>
      </c>
      <c r="F28" s="174">
        <f t="shared" si="12"/>
        <v>20058</v>
      </c>
      <c r="G28" s="17">
        <f t="shared" si="12"/>
        <v>3</v>
      </c>
      <c r="H28" s="17">
        <f>H35+H41+H47</f>
        <v>0</v>
      </c>
      <c r="I28" s="17">
        <f t="shared" si="12"/>
        <v>81</v>
      </c>
      <c r="J28" s="17">
        <f>J35+J41+J47</f>
        <v>42</v>
      </c>
      <c r="K28" s="17">
        <f>K35+K41+K47</f>
        <v>54</v>
      </c>
      <c r="L28" s="17">
        <f t="shared" si="12"/>
        <v>100</v>
      </c>
      <c r="M28" s="17">
        <f>M35+M41+M47</f>
        <v>40</v>
      </c>
      <c r="N28" s="17">
        <f t="shared" si="12"/>
        <v>47</v>
      </c>
      <c r="O28" s="17">
        <f t="shared" si="12"/>
        <v>210</v>
      </c>
      <c r="P28" s="17">
        <f t="shared" si="12"/>
        <v>21</v>
      </c>
      <c r="Q28" s="17">
        <f t="shared" si="12"/>
        <v>88</v>
      </c>
      <c r="R28" s="17">
        <f t="shared" si="12"/>
        <v>80</v>
      </c>
      <c r="S28" s="20">
        <f>S35+S41+S47</f>
        <v>82</v>
      </c>
      <c r="T28" s="18">
        <f>T35+T41+T47</f>
        <v>59</v>
      </c>
      <c r="U28" s="17">
        <f>U35+U41+U47</f>
        <v>40</v>
      </c>
      <c r="V28" s="175">
        <f>V35+V41+V47</f>
        <v>56</v>
      </c>
      <c r="W28" s="18">
        <f t="shared" si="12"/>
        <v>41</v>
      </c>
      <c r="X28" s="176">
        <f>X35+X41+X47</f>
        <v>1044</v>
      </c>
      <c r="Y28" s="51">
        <f aca="true" t="shared" si="13" ref="Y28:BQ28">Y35+Y41+Y47</f>
        <v>24</v>
      </c>
      <c r="Z28" s="17">
        <f t="shared" si="13"/>
        <v>0</v>
      </c>
      <c r="AA28" s="17">
        <f t="shared" si="13"/>
        <v>11</v>
      </c>
      <c r="AB28" s="17">
        <f>AB35+AB41+AB47</f>
        <v>19</v>
      </c>
      <c r="AC28" s="17">
        <f t="shared" si="13"/>
        <v>4</v>
      </c>
      <c r="AD28" s="17">
        <f t="shared" si="13"/>
        <v>9</v>
      </c>
      <c r="AE28" s="17">
        <f t="shared" si="13"/>
        <v>24</v>
      </c>
      <c r="AF28" s="17">
        <f t="shared" si="13"/>
        <v>14</v>
      </c>
      <c r="AG28" s="17">
        <f t="shared" si="13"/>
        <v>32</v>
      </c>
      <c r="AH28" s="17">
        <f t="shared" si="13"/>
        <v>81</v>
      </c>
      <c r="AI28" s="17">
        <f t="shared" si="13"/>
        <v>10</v>
      </c>
      <c r="AJ28" s="17">
        <f t="shared" si="13"/>
        <v>0</v>
      </c>
      <c r="AK28" s="17">
        <f t="shared" si="13"/>
        <v>2</v>
      </c>
      <c r="AL28" s="17">
        <f>AL35+AL41+AL47</f>
        <v>11</v>
      </c>
      <c r="AM28" s="17">
        <f>AM35+AM41+AM47</f>
        <v>1</v>
      </c>
      <c r="AN28" s="17">
        <f>AN35+AN41+AN47</f>
        <v>0</v>
      </c>
      <c r="AO28" s="8" t="s">
        <v>95</v>
      </c>
      <c r="AP28" s="7" t="s">
        <v>78</v>
      </c>
      <c r="AQ28" s="7" t="s">
        <v>96</v>
      </c>
      <c r="AR28" s="20">
        <f>AR35+AR41+AR47</f>
        <v>1</v>
      </c>
      <c r="AS28" s="18">
        <f t="shared" si="13"/>
        <v>2</v>
      </c>
      <c r="AT28" s="17">
        <f t="shared" si="13"/>
        <v>6</v>
      </c>
      <c r="AU28" s="17">
        <f t="shared" si="13"/>
        <v>0</v>
      </c>
      <c r="AV28" s="17">
        <f t="shared" si="13"/>
        <v>20</v>
      </c>
      <c r="AW28" s="17">
        <f t="shared" si="13"/>
        <v>1</v>
      </c>
      <c r="AX28" s="17">
        <f t="shared" si="13"/>
        <v>4</v>
      </c>
      <c r="AY28" s="17">
        <f t="shared" si="13"/>
        <v>77</v>
      </c>
      <c r="AZ28" s="17">
        <f t="shared" si="13"/>
        <v>74</v>
      </c>
      <c r="BA28" s="17">
        <f t="shared" si="13"/>
        <v>11</v>
      </c>
      <c r="BB28" s="17">
        <f t="shared" si="13"/>
        <v>0</v>
      </c>
      <c r="BC28" s="17">
        <f t="shared" si="13"/>
        <v>6</v>
      </c>
      <c r="BD28" s="17">
        <f t="shared" si="13"/>
        <v>37</v>
      </c>
      <c r="BE28" s="17">
        <f t="shared" si="13"/>
        <v>8</v>
      </c>
      <c r="BF28" s="17">
        <f t="shared" si="13"/>
        <v>64</v>
      </c>
      <c r="BG28" s="17">
        <f t="shared" si="13"/>
        <v>14</v>
      </c>
      <c r="BH28" s="17">
        <f t="shared" si="13"/>
        <v>13</v>
      </c>
      <c r="BI28" s="17">
        <f t="shared" si="13"/>
        <v>31</v>
      </c>
      <c r="BJ28" s="17">
        <f t="shared" si="13"/>
        <v>10</v>
      </c>
      <c r="BK28" s="17">
        <f>BK35+BK41+BK47</f>
        <v>2</v>
      </c>
      <c r="BL28" s="17">
        <f t="shared" si="13"/>
        <v>65</v>
      </c>
      <c r="BM28" s="20">
        <f>BM35+BM41+BM47</f>
        <v>60</v>
      </c>
      <c r="BN28" s="18">
        <f t="shared" si="13"/>
        <v>48</v>
      </c>
      <c r="BO28" s="17">
        <f t="shared" si="13"/>
        <v>55</v>
      </c>
      <c r="BP28" s="17">
        <f>BP35+BP41+BP47</f>
        <v>82</v>
      </c>
      <c r="BQ28" s="17">
        <f t="shared" si="13"/>
        <v>16</v>
      </c>
      <c r="BR28" s="151"/>
      <c r="BS28" s="18">
        <f>BS35+BS41+BS47</f>
        <v>583</v>
      </c>
      <c r="BT28" s="17">
        <f>BT35+BT41+BT47</f>
        <v>141</v>
      </c>
      <c r="BU28" s="177">
        <f>BU35+BU41+BU47</f>
        <v>225</v>
      </c>
      <c r="BV28" s="18">
        <f aca="true" t="shared" si="14" ref="BV28:CZ28">BV35+BV41+BV47</f>
        <v>566</v>
      </c>
      <c r="BW28" s="17">
        <f aca="true" t="shared" si="15" ref="BW28:CB28">BW35+BW41+BW47</f>
        <v>89</v>
      </c>
      <c r="BX28" s="17">
        <f t="shared" si="15"/>
        <v>1275</v>
      </c>
      <c r="BY28" s="17">
        <f t="shared" si="15"/>
        <v>166</v>
      </c>
      <c r="BZ28" s="17">
        <f t="shared" si="15"/>
        <v>248</v>
      </c>
      <c r="CA28" s="17">
        <f t="shared" si="15"/>
        <v>71</v>
      </c>
      <c r="CB28" s="17">
        <f t="shared" si="15"/>
        <v>193</v>
      </c>
      <c r="CC28" s="17">
        <f t="shared" si="14"/>
        <v>427</v>
      </c>
      <c r="CD28" s="17">
        <f t="shared" si="14"/>
        <v>0</v>
      </c>
      <c r="CE28" s="17">
        <f t="shared" si="14"/>
        <v>63</v>
      </c>
      <c r="CF28" s="17">
        <f>CF35+CF41+CF47</f>
        <v>104</v>
      </c>
      <c r="CG28" s="17">
        <f>CG35+CG41+CG47</f>
        <v>347</v>
      </c>
      <c r="CH28" s="17">
        <f>CH35+CH41+CH47</f>
        <v>127</v>
      </c>
      <c r="CI28" s="8" t="s">
        <v>95</v>
      </c>
      <c r="CJ28" s="7" t="s">
        <v>78</v>
      </c>
      <c r="CK28" s="66" t="s">
        <v>96</v>
      </c>
      <c r="CL28" s="17">
        <f t="shared" si="14"/>
        <v>589</v>
      </c>
      <c r="CM28" s="17">
        <f>CM35+CM41+CM47</f>
        <v>22</v>
      </c>
      <c r="CN28" s="17">
        <f t="shared" si="14"/>
        <v>107</v>
      </c>
      <c r="CO28" s="17">
        <f t="shared" si="14"/>
        <v>0</v>
      </c>
      <c r="CP28" s="17">
        <f t="shared" si="14"/>
        <v>0</v>
      </c>
      <c r="CQ28" s="17">
        <f t="shared" si="14"/>
        <v>490</v>
      </c>
      <c r="CR28" s="17">
        <f>CR35+CR41+CR47</f>
        <v>6</v>
      </c>
      <c r="CS28" s="17">
        <f t="shared" si="14"/>
        <v>109</v>
      </c>
      <c r="CT28" s="19">
        <f>CT35+CT41+CT47</f>
        <v>2300</v>
      </c>
      <c r="CU28" s="17">
        <f t="shared" si="14"/>
        <v>1092</v>
      </c>
      <c r="CV28" s="174">
        <f t="shared" si="14"/>
        <v>1607</v>
      </c>
      <c r="CW28" s="51">
        <f t="shared" si="14"/>
        <v>29</v>
      </c>
      <c r="CX28" s="17">
        <f t="shared" si="14"/>
        <v>19</v>
      </c>
      <c r="CY28" s="17">
        <f t="shared" si="14"/>
        <v>31</v>
      </c>
      <c r="CZ28" s="176">
        <f t="shared" si="14"/>
        <v>79</v>
      </c>
      <c r="DA28" s="17">
        <f aca="true" t="shared" si="16" ref="DA28:DI28">DA35+DA41+DA47</f>
        <v>113</v>
      </c>
      <c r="DB28" s="17">
        <f>DB35+DB41+DB47</f>
        <v>114</v>
      </c>
      <c r="DC28" s="17">
        <f t="shared" si="16"/>
        <v>119</v>
      </c>
      <c r="DD28" s="17">
        <f t="shared" si="16"/>
        <v>119</v>
      </c>
      <c r="DE28" s="18">
        <f>DE35+DE41+DE47</f>
        <v>87</v>
      </c>
      <c r="DF28" s="20">
        <f t="shared" si="16"/>
        <v>89</v>
      </c>
      <c r="DG28" s="17">
        <f t="shared" si="16"/>
        <v>118</v>
      </c>
      <c r="DH28" s="17">
        <f t="shared" si="16"/>
        <v>119</v>
      </c>
      <c r="DI28" s="17">
        <f t="shared" si="16"/>
        <v>336</v>
      </c>
      <c r="DJ28" s="20">
        <f>DJ35+DJ41+DJ47</f>
        <v>239</v>
      </c>
      <c r="DK28" s="20">
        <f>DK35+DK41+DK47</f>
        <v>118</v>
      </c>
      <c r="DL28" s="17">
        <f>DL35+DL41+DL47</f>
        <v>246</v>
      </c>
      <c r="DM28" s="17">
        <f>DM35+DM41+DM47</f>
        <v>792</v>
      </c>
      <c r="DN28" s="17">
        <f>DN35+DN41+DN47</f>
        <v>116</v>
      </c>
      <c r="DO28" s="19">
        <f>SUM(DO35,DO41,DO47)</f>
        <v>1114</v>
      </c>
      <c r="DP28" s="17">
        <f aca="true" t="shared" si="17" ref="DP28:DW28">DP35+DP41+DP47</f>
        <v>465</v>
      </c>
      <c r="DQ28" s="17">
        <f t="shared" si="17"/>
        <v>1146</v>
      </c>
      <c r="DR28" s="51">
        <f t="shared" si="17"/>
        <v>1239</v>
      </c>
      <c r="DS28" s="51">
        <f t="shared" si="17"/>
        <v>10</v>
      </c>
      <c r="DT28" s="51">
        <f t="shared" si="17"/>
        <v>88</v>
      </c>
      <c r="DU28" s="17">
        <f t="shared" si="17"/>
        <v>136</v>
      </c>
      <c r="DV28" s="20">
        <f t="shared" si="17"/>
        <v>89</v>
      </c>
      <c r="DW28" s="20">
        <f t="shared" si="17"/>
        <v>38</v>
      </c>
      <c r="DX28" s="20">
        <f>DX35+DX41+DX47</f>
        <v>122</v>
      </c>
      <c r="DY28" s="19">
        <f>SUM(DY35,DY41,DY47)</f>
        <v>88</v>
      </c>
      <c r="DZ28" s="17">
        <f>DZ35+DZ41+DZ47</f>
        <v>385</v>
      </c>
      <c r="EA28" s="8" t="s">
        <v>95</v>
      </c>
      <c r="EB28" s="7" t="s">
        <v>78</v>
      </c>
      <c r="EC28" s="65" t="s">
        <v>96</v>
      </c>
      <c r="ED28" s="18">
        <f aca="true" t="shared" si="18" ref="ED28:EK28">ED35+ED41+ED47</f>
        <v>296</v>
      </c>
      <c r="EE28" s="17">
        <f t="shared" si="18"/>
        <v>374</v>
      </c>
      <c r="EF28" s="17">
        <f t="shared" si="18"/>
        <v>80</v>
      </c>
      <c r="EG28" s="17">
        <f t="shared" si="18"/>
        <v>21</v>
      </c>
      <c r="EH28" s="17">
        <f>EH35+EH41+EH47</f>
        <v>65</v>
      </c>
      <c r="EI28" s="17">
        <f t="shared" si="18"/>
        <v>169</v>
      </c>
      <c r="EJ28" s="17">
        <f t="shared" si="18"/>
        <v>98</v>
      </c>
      <c r="EK28" s="17">
        <f t="shared" si="18"/>
        <v>106</v>
      </c>
      <c r="EL28" s="17">
        <f aca="true" t="shared" si="19" ref="EL28:EQ28">EL35+EL41+EL47</f>
        <v>79</v>
      </c>
      <c r="EM28" s="20"/>
      <c r="EN28" s="20">
        <f t="shared" si="19"/>
        <v>146</v>
      </c>
      <c r="EO28" s="17">
        <f t="shared" si="19"/>
        <v>49</v>
      </c>
      <c r="EP28" s="19">
        <f t="shared" si="19"/>
        <v>817</v>
      </c>
      <c r="EQ28" s="17">
        <f t="shared" si="19"/>
        <v>106</v>
      </c>
      <c r="ER28" s="17">
        <f>ER35+ER41+ER47</f>
        <v>560</v>
      </c>
      <c r="ES28" s="51">
        <f>SUM(ES35,ES41,ES47)</f>
        <v>2466</v>
      </c>
      <c r="ET28" s="20">
        <f>SUM(ET35,ET41,ET47)</f>
        <v>467</v>
      </c>
      <c r="EU28" s="174">
        <f>EU35+EU41+EU47</f>
        <v>1084</v>
      </c>
      <c r="EV28" s="18">
        <f>EV35+EV41+EV47</f>
        <v>32698</v>
      </c>
      <c r="EW28" s="17">
        <f>EW35+EW41+EW47</f>
        <v>4126</v>
      </c>
      <c r="EX28" s="174">
        <f>EX35+EX41+EX47</f>
        <v>26304</v>
      </c>
      <c r="EY28" s="72"/>
      <c r="EZ28" s="3"/>
      <c r="FA28" s="3"/>
      <c r="FB28" s="3"/>
      <c r="FC28" s="3"/>
      <c r="FD28" s="3"/>
      <c r="FE28" s="3"/>
      <c r="FF28" s="3"/>
      <c r="FG28" s="3"/>
    </row>
    <row r="29" spans="1:163" ht="19.5" customHeight="1">
      <c r="A29" s="4"/>
      <c r="B29" s="10"/>
      <c r="C29" s="10"/>
      <c r="D29" s="52"/>
      <c r="E29" s="10"/>
      <c r="F29" s="5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5"/>
      <c r="U29" s="10"/>
      <c r="V29" s="75"/>
      <c r="W29" s="5"/>
      <c r="X29" s="15"/>
      <c r="Y29" s="52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4"/>
      <c r="AP29" s="10"/>
      <c r="AQ29" s="10"/>
      <c r="AR29" s="11"/>
      <c r="AS29" s="5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  <c r="BN29" s="5"/>
      <c r="BO29" s="10"/>
      <c r="BP29" s="10"/>
      <c r="BQ29" s="10"/>
      <c r="BR29" s="152"/>
      <c r="BS29" s="5"/>
      <c r="BT29" s="10"/>
      <c r="BU29" s="76"/>
      <c r="BV29" s="5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4"/>
      <c r="CJ29" s="10"/>
      <c r="CK29" s="76"/>
      <c r="CL29" s="10"/>
      <c r="CM29" s="10"/>
      <c r="CN29" s="10"/>
      <c r="CO29" s="10"/>
      <c r="CP29" s="10"/>
      <c r="CQ29" s="10"/>
      <c r="CR29" s="10"/>
      <c r="CS29" s="10"/>
      <c r="CT29" s="16"/>
      <c r="CU29" s="10"/>
      <c r="CV29" s="53"/>
      <c r="CW29" s="52"/>
      <c r="CX29" s="10"/>
      <c r="CY29" s="10"/>
      <c r="CZ29" s="15"/>
      <c r="DA29" s="10"/>
      <c r="DB29" s="10"/>
      <c r="DC29" s="10"/>
      <c r="DD29" s="10"/>
      <c r="DE29" s="5"/>
      <c r="DF29" s="11"/>
      <c r="DG29" s="10"/>
      <c r="DH29" s="10"/>
      <c r="DI29" s="10"/>
      <c r="DJ29" s="11"/>
      <c r="DK29" s="11"/>
      <c r="DL29" s="10"/>
      <c r="DM29" s="10"/>
      <c r="DN29" s="10"/>
      <c r="DO29" s="16"/>
      <c r="DP29" s="10"/>
      <c r="DQ29" s="10"/>
      <c r="DR29" s="52"/>
      <c r="DS29" s="52"/>
      <c r="DT29" s="52"/>
      <c r="DU29" s="10"/>
      <c r="DV29" s="11"/>
      <c r="DW29" s="5"/>
      <c r="DX29" s="10"/>
      <c r="DY29" s="16"/>
      <c r="DZ29" s="10"/>
      <c r="EA29" s="4"/>
      <c r="EB29" s="10"/>
      <c r="EC29" s="53"/>
      <c r="ED29" s="5"/>
      <c r="EE29" s="10"/>
      <c r="EF29" s="10"/>
      <c r="EG29" s="10"/>
      <c r="EH29" s="10"/>
      <c r="EI29" s="10"/>
      <c r="EJ29" s="10"/>
      <c r="EK29" s="10"/>
      <c r="EL29" s="10"/>
      <c r="EM29" s="11"/>
      <c r="EN29" s="11"/>
      <c r="EO29" s="10"/>
      <c r="EP29" s="16"/>
      <c r="EQ29" s="10"/>
      <c r="ER29" s="10"/>
      <c r="ES29" s="52"/>
      <c r="ET29" s="11"/>
      <c r="EU29" s="53"/>
      <c r="EV29" s="5"/>
      <c r="EW29" s="10"/>
      <c r="EX29" s="53"/>
      <c r="EY29" s="3"/>
      <c r="EZ29" s="3"/>
      <c r="FA29" s="3"/>
      <c r="FB29" s="3"/>
      <c r="FC29" s="3"/>
      <c r="FD29" s="3"/>
      <c r="FE29" s="3"/>
      <c r="FF29" s="3"/>
      <c r="FG29" s="3"/>
    </row>
    <row r="30" spans="1:163" ht="19.5" customHeight="1">
      <c r="A30" s="4"/>
      <c r="B30" s="6"/>
      <c r="C30" s="6"/>
      <c r="D30" s="49"/>
      <c r="E30" s="6"/>
      <c r="F30" s="5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4"/>
      <c r="T30" s="4"/>
      <c r="U30" s="6"/>
      <c r="V30" s="73"/>
      <c r="W30" s="4"/>
      <c r="X30" s="12"/>
      <c r="Y30" s="4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4"/>
      <c r="AP30" s="6"/>
      <c r="AQ30" s="6"/>
      <c r="AR30" s="14"/>
      <c r="AS30" s="4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14"/>
      <c r="BN30" s="4"/>
      <c r="BO30" s="6"/>
      <c r="BP30" s="6"/>
      <c r="BQ30" s="6"/>
      <c r="BR30" s="150"/>
      <c r="BS30" s="4"/>
      <c r="BT30" s="6"/>
      <c r="BU30" s="74"/>
      <c r="BV30" s="4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4"/>
      <c r="CJ30" s="6"/>
      <c r="CK30" s="74"/>
      <c r="CL30" s="6"/>
      <c r="CM30" s="6"/>
      <c r="CN30" s="6"/>
      <c r="CO30" s="6"/>
      <c r="CP30" s="6"/>
      <c r="CQ30" s="6"/>
      <c r="CR30" s="6"/>
      <c r="CS30" s="6"/>
      <c r="CT30" s="13"/>
      <c r="CU30" s="6"/>
      <c r="CV30" s="50"/>
      <c r="CW30" s="49"/>
      <c r="CX30" s="6"/>
      <c r="CY30" s="6"/>
      <c r="CZ30" s="12"/>
      <c r="DA30" s="6"/>
      <c r="DB30" s="6"/>
      <c r="DC30" s="6"/>
      <c r="DD30" s="6"/>
      <c r="DE30" s="4"/>
      <c r="DF30" s="14"/>
      <c r="DG30" s="6"/>
      <c r="DH30" s="6"/>
      <c r="DI30" s="6"/>
      <c r="DJ30" s="14"/>
      <c r="DK30" s="14"/>
      <c r="DL30" s="6"/>
      <c r="DM30" s="6"/>
      <c r="DN30" s="6"/>
      <c r="DO30" s="13"/>
      <c r="DP30" s="6"/>
      <c r="DQ30" s="6"/>
      <c r="DR30" s="49"/>
      <c r="DS30" s="49"/>
      <c r="DT30" s="49"/>
      <c r="DU30" s="6"/>
      <c r="DV30" s="14"/>
      <c r="DW30" s="4"/>
      <c r="DX30" s="6"/>
      <c r="DY30" s="13"/>
      <c r="DZ30" s="6"/>
      <c r="EA30" s="4"/>
      <c r="EB30" s="6"/>
      <c r="EC30" s="50"/>
      <c r="ED30" s="4"/>
      <c r="EE30" s="6"/>
      <c r="EF30" s="6"/>
      <c r="EG30" s="6"/>
      <c r="EH30" s="6"/>
      <c r="EI30" s="6"/>
      <c r="EJ30" s="6"/>
      <c r="EK30" s="6"/>
      <c r="EL30" s="6"/>
      <c r="EM30" s="14"/>
      <c r="EN30" s="14"/>
      <c r="EO30" s="6"/>
      <c r="EP30" s="13"/>
      <c r="EQ30" s="6"/>
      <c r="ER30" s="6"/>
      <c r="ES30" s="49"/>
      <c r="ET30" s="14"/>
      <c r="EU30" s="50"/>
      <c r="EV30" s="4"/>
      <c r="EW30" s="165"/>
      <c r="EX30" s="50"/>
      <c r="EY30" s="3"/>
      <c r="EZ30" s="3"/>
      <c r="FA30" s="3"/>
      <c r="FB30" s="3"/>
      <c r="FC30" s="3"/>
      <c r="FD30" s="3"/>
      <c r="FE30" s="3"/>
      <c r="FF30" s="3"/>
      <c r="FG30" s="3"/>
    </row>
    <row r="31" spans="1:163" ht="19.5" customHeight="1">
      <c r="A31" s="4"/>
      <c r="B31" s="7" t="s">
        <v>97</v>
      </c>
      <c r="C31" s="7" t="s">
        <v>55</v>
      </c>
      <c r="D31" s="51">
        <f>D33+D35</f>
        <v>16294</v>
      </c>
      <c r="E31" s="17">
        <f aca="true" t="shared" si="20" ref="E31:W31">E33+E35</f>
        <v>934</v>
      </c>
      <c r="F31" s="174">
        <f t="shared" si="20"/>
        <v>13755</v>
      </c>
      <c r="G31" s="17">
        <f t="shared" si="20"/>
        <v>40</v>
      </c>
      <c r="H31" s="17">
        <f>H33+H35</f>
        <v>0</v>
      </c>
      <c r="I31" s="17">
        <f t="shared" si="20"/>
        <v>80</v>
      </c>
      <c r="J31" s="17">
        <f>J33+J35</f>
        <v>40</v>
      </c>
      <c r="K31" s="17">
        <f>K33+K35</f>
        <v>40</v>
      </c>
      <c r="L31" s="17">
        <f t="shared" si="20"/>
        <v>80</v>
      </c>
      <c r="M31" s="17">
        <f>M33+M35</f>
        <v>74</v>
      </c>
      <c r="N31" s="17">
        <f t="shared" si="20"/>
        <v>40</v>
      </c>
      <c r="O31" s="17">
        <f t="shared" si="20"/>
        <v>79</v>
      </c>
      <c r="P31" s="17">
        <f t="shared" si="20"/>
        <v>40</v>
      </c>
      <c r="Q31" s="17">
        <f t="shared" si="20"/>
        <v>41</v>
      </c>
      <c r="R31" s="17">
        <f t="shared" si="20"/>
        <v>40</v>
      </c>
      <c r="S31" s="20">
        <f>S33+S35</f>
        <v>78</v>
      </c>
      <c r="T31" s="18">
        <f>T33+T35</f>
        <v>46</v>
      </c>
      <c r="U31" s="17">
        <f t="shared" si="20"/>
        <v>36</v>
      </c>
      <c r="V31" s="175">
        <f t="shared" si="20"/>
        <v>48</v>
      </c>
      <c r="W31" s="17">
        <f t="shared" si="20"/>
        <v>33</v>
      </c>
      <c r="X31" s="176">
        <f>X33+X35</f>
        <v>835</v>
      </c>
      <c r="Y31" s="51">
        <f aca="true" t="shared" si="21" ref="Y31:BQ31">Y33+Y35</f>
        <v>401</v>
      </c>
      <c r="Z31" s="17">
        <f t="shared" si="21"/>
        <v>80</v>
      </c>
      <c r="AA31" s="17">
        <f t="shared" si="21"/>
        <v>292</v>
      </c>
      <c r="AB31" s="17">
        <f>AB33+AB35</f>
        <v>80</v>
      </c>
      <c r="AC31" s="17">
        <f t="shared" si="21"/>
        <v>40</v>
      </c>
      <c r="AD31" s="17">
        <f t="shared" si="21"/>
        <v>40</v>
      </c>
      <c r="AE31" s="17">
        <f t="shared" si="21"/>
        <v>40</v>
      </c>
      <c r="AF31" s="17">
        <f t="shared" si="21"/>
        <v>40</v>
      </c>
      <c r="AG31" s="17">
        <f t="shared" si="21"/>
        <v>40</v>
      </c>
      <c r="AH31" s="17">
        <f t="shared" si="21"/>
        <v>40</v>
      </c>
      <c r="AI31" s="17">
        <f t="shared" si="21"/>
        <v>73</v>
      </c>
      <c r="AJ31" s="17">
        <f t="shared" si="21"/>
        <v>21</v>
      </c>
      <c r="AK31" s="17">
        <f t="shared" si="21"/>
        <v>73</v>
      </c>
      <c r="AL31" s="17">
        <f>AL33+AL35</f>
        <v>160</v>
      </c>
      <c r="AM31" s="17">
        <f>AM33+AM35</f>
        <v>61</v>
      </c>
      <c r="AN31" s="17">
        <f>AN33+AN35</f>
        <v>0</v>
      </c>
      <c r="AO31" s="4"/>
      <c r="AP31" s="7" t="s">
        <v>97</v>
      </c>
      <c r="AQ31" s="7" t="s">
        <v>55</v>
      </c>
      <c r="AR31" s="20">
        <f>AR33+AR35</f>
        <v>40</v>
      </c>
      <c r="AS31" s="18">
        <f t="shared" si="21"/>
        <v>40</v>
      </c>
      <c r="AT31" s="17">
        <f t="shared" si="21"/>
        <v>346</v>
      </c>
      <c r="AU31" s="17">
        <f t="shared" si="21"/>
        <v>34</v>
      </c>
      <c r="AV31" s="17">
        <f t="shared" si="21"/>
        <v>345</v>
      </c>
      <c r="AW31" s="17">
        <f t="shared" si="21"/>
        <v>182</v>
      </c>
      <c r="AX31" s="17">
        <f t="shared" si="21"/>
        <v>40</v>
      </c>
      <c r="AY31" s="17">
        <f t="shared" si="21"/>
        <v>160</v>
      </c>
      <c r="AZ31" s="17">
        <f t="shared" si="21"/>
        <v>114</v>
      </c>
      <c r="BA31" s="17">
        <f t="shared" si="21"/>
        <v>40</v>
      </c>
      <c r="BB31" s="17">
        <f t="shared" si="21"/>
        <v>0</v>
      </c>
      <c r="BC31" s="17">
        <f t="shared" si="21"/>
        <v>40</v>
      </c>
      <c r="BD31" s="17">
        <f t="shared" si="21"/>
        <v>149</v>
      </c>
      <c r="BE31" s="17">
        <f t="shared" si="21"/>
        <v>37</v>
      </c>
      <c r="BF31" s="17">
        <f t="shared" si="21"/>
        <v>107</v>
      </c>
      <c r="BG31" s="17">
        <f t="shared" si="21"/>
        <v>40</v>
      </c>
      <c r="BH31" s="17">
        <f t="shared" si="21"/>
        <v>82</v>
      </c>
      <c r="BI31" s="17">
        <f t="shared" si="21"/>
        <v>100</v>
      </c>
      <c r="BJ31" s="17">
        <f t="shared" si="21"/>
        <v>109</v>
      </c>
      <c r="BK31" s="17">
        <f>BK33+BK35</f>
        <v>47</v>
      </c>
      <c r="BL31" s="17">
        <f t="shared" si="21"/>
        <v>40</v>
      </c>
      <c r="BM31" s="20">
        <f>BM33+BM35</f>
        <v>46</v>
      </c>
      <c r="BN31" s="18">
        <f t="shared" si="21"/>
        <v>30</v>
      </c>
      <c r="BO31" s="17">
        <f t="shared" si="21"/>
        <v>40</v>
      </c>
      <c r="BP31" s="17">
        <f>BP33+BP35</f>
        <v>140</v>
      </c>
      <c r="BQ31" s="17">
        <f t="shared" si="21"/>
        <v>36</v>
      </c>
      <c r="BR31" s="151"/>
      <c r="BS31" s="18">
        <f>BS33+BS35</f>
        <v>2047</v>
      </c>
      <c r="BT31" s="17">
        <f>BT33+BT35</f>
        <v>280</v>
      </c>
      <c r="BU31" s="177">
        <f>BU33+BU35</f>
        <v>1538</v>
      </c>
      <c r="BV31" s="18">
        <f aca="true" t="shared" si="22" ref="BV31:CS31">BV33+BV35</f>
        <v>392</v>
      </c>
      <c r="BW31" s="17">
        <f>BW33+BW35</f>
        <v>35</v>
      </c>
      <c r="BX31" s="17">
        <f t="shared" si="22"/>
        <v>551</v>
      </c>
      <c r="BY31" s="17">
        <f>BY33+BY35</f>
        <v>82</v>
      </c>
      <c r="BZ31" s="17">
        <f>BZ33+BZ35</f>
        <v>0</v>
      </c>
      <c r="CA31" s="17">
        <f>CA33+CA35</f>
        <v>40</v>
      </c>
      <c r="CB31" s="17">
        <f>CB33+CB35</f>
        <v>240</v>
      </c>
      <c r="CC31" s="17">
        <f t="shared" si="22"/>
        <v>174</v>
      </c>
      <c r="CD31" s="17">
        <f t="shared" si="22"/>
        <v>0</v>
      </c>
      <c r="CE31" s="17">
        <f t="shared" si="22"/>
        <v>0</v>
      </c>
      <c r="CF31" s="17">
        <f>CF33+CF35</f>
        <v>103</v>
      </c>
      <c r="CG31" s="17">
        <f>CG33+CG35</f>
        <v>159</v>
      </c>
      <c r="CH31" s="17">
        <f>CH33+CH35</f>
        <v>0</v>
      </c>
      <c r="CI31" s="4"/>
      <c r="CJ31" s="7" t="s">
        <v>97</v>
      </c>
      <c r="CK31" s="66" t="s">
        <v>55</v>
      </c>
      <c r="CL31" s="17">
        <f t="shared" si="22"/>
        <v>279</v>
      </c>
      <c r="CM31" s="17">
        <f t="shared" si="22"/>
        <v>0</v>
      </c>
      <c r="CN31" s="17">
        <f t="shared" si="22"/>
        <v>116</v>
      </c>
      <c r="CO31" s="17">
        <f t="shared" si="22"/>
        <v>0</v>
      </c>
      <c r="CP31" s="17">
        <f t="shared" si="22"/>
        <v>0</v>
      </c>
      <c r="CQ31" s="17">
        <f t="shared" si="22"/>
        <v>240</v>
      </c>
      <c r="CR31" s="17">
        <f>CR33+CR35</f>
        <v>0</v>
      </c>
      <c r="CS31" s="17">
        <f t="shared" si="22"/>
        <v>0</v>
      </c>
      <c r="CT31" s="19">
        <f>CT33+CT35</f>
        <v>1110</v>
      </c>
      <c r="CU31" s="17">
        <f>CU33+CU35</f>
        <v>516</v>
      </c>
      <c r="CV31" s="174">
        <f>CV33+CV35</f>
        <v>785</v>
      </c>
      <c r="CW31" s="178">
        <f>SUM(CW33,CW35)</f>
        <v>81</v>
      </c>
      <c r="CX31" s="6">
        <f>SUM(CX33,CX35)</f>
        <v>40</v>
      </c>
      <c r="CY31" s="17">
        <f>CY33+CY35</f>
        <v>40</v>
      </c>
      <c r="CZ31" s="176">
        <f>CZ33+CZ35</f>
        <v>161</v>
      </c>
      <c r="DA31" s="17">
        <f aca="true" t="shared" si="23" ref="DA31:DI31">DA33+DA35</f>
        <v>38</v>
      </c>
      <c r="DB31" s="17">
        <f>DB33+DB35</f>
        <v>40</v>
      </c>
      <c r="DC31" s="17">
        <f t="shared" si="23"/>
        <v>72</v>
      </c>
      <c r="DD31" s="17">
        <f t="shared" si="23"/>
        <v>64</v>
      </c>
      <c r="DE31" s="18">
        <f>DE33+DE35</f>
        <v>43</v>
      </c>
      <c r="DF31" s="20">
        <f t="shared" si="23"/>
        <v>40</v>
      </c>
      <c r="DG31" s="17">
        <f t="shared" si="23"/>
        <v>40</v>
      </c>
      <c r="DH31" s="17">
        <f t="shared" si="23"/>
        <v>86</v>
      </c>
      <c r="DI31" s="17">
        <f t="shared" si="23"/>
        <v>185</v>
      </c>
      <c r="DJ31" s="20">
        <f>DJ33+DJ35</f>
        <v>89</v>
      </c>
      <c r="DK31" s="20">
        <f>DK33+DK35</f>
        <v>40</v>
      </c>
      <c r="DL31" s="17">
        <f>DL33+DL35</f>
        <v>85</v>
      </c>
      <c r="DM31" s="17">
        <f>DM33+DM35</f>
        <v>281</v>
      </c>
      <c r="DN31" s="17">
        <f>DN33+DN35</f>
        <v>40</v>
      </c>
      <c r="DO31" s="19">
        <f>SUM(DO33,DO35)</f>
        <v>433</v>
      </c>
      <c r="DP31" s="17">
        <f aca="true" t="shared" si="24" ref="DP31:ER31">DP33+DP35</f>
        <v>158</v>
      </c>
      <c r="DQ31" s="17">
        <f t="shared" si="24"/>
        <v>552</v>
      </c>
      <c r="DR31" s="51">
        <f aca="true" t="shared" si="25" ref="DR31:DX31">DR33+DR35</f>
        <v>445</v>
      </c>
      <c r="DS31" s="51">
        <f t="shared" si="25"/>
        <v>23</v>
      </c>
      <c r="DT31" s="51">
        <f t="shared" si="25"/>
        <v>35</v>
      </c>
      <c r="DU31" s="17">
        <f t="shared" si="25"/>
        <v>65</v>
      </c>
      <c r="DV31" s="20">
        <f t="shared" si="25"/>
        <v>29</v>
      </c>
      <c r="DW31" s="20">
        <f t="shared" si="25"/>
        <v>31</v>
      </c>
      <c r="DX31" s="20">
        <f t="shared" si="25"/>
        <v>47</v>
      </c>
      <c r="DY31" s="19">
        <f>SUM(DY33,DY35)</f>
        <v>35</v>
      </c>
      <c r="DZ31" s="17">
        <f>DZ33+DZ35</f>
        <v>172</v>
      </c>
      <c r="EA31" s="4"/>
      <c r="EB31" s="7" t="s">
        <v>97</v>
      </c>
      <c r="EC31" s="65" t="s">
        <v>55</v>
      </c>
      <c r="ED31" s="18">
        <f t="shared" si="24"/>
        <v>278</v>
      </c>
      <c r="EE31" s="17">
        <f t="shared" si="24"/>
        <v>160</v>
      </c>
      <c r="EF31" s="17">
        <f t="shared" si="24"/>
        <v>29</v>
      </c>
      <c r="EG31" s="17">
        <f t="shared" si="24"/>
        <v>12</v>
      </c>
      <c r="EH31" s="17">
        <f>EH33+EH35</f>
        <v>30</v>
      </c>
      <c r="EI31" s="17">
        <f t="shared" si="24"/>
        <v>67</v>
      </c>
      <c r="EJ31" s="17">
        <f t="shared" si="24"/>
        <v>40</v>
      </c>
      <c r="EK31" s="17">
        <f t="shared" si="24"/>
        <v>36</v>
      </c>
      <c r="EL31" s="17">
        <f t="shared" si="24"/>
        <v>61</v>
      </c>
      <c r="EM31" s="20"/>
      <c r="EN31" s="20">
        <f t="shared" si="24"/>
        <v>121</v>
      </c>
      <c r="EO31" s="17">
        <f t="shared" si="24"/>
        <v>26</v>
      </c>
      <c r="EP31" s="19">
        <f t="shared" si="24"/>
        <v>504</v>
      </c>
      <c r="EQ31" s="17">
        <f t="shared" si="24"/>
        <v>36</v>
      </c>
      <c r="ER31" s="17">
        <f t="shared" si="24"/>
        <v>320</v>
      </c>
      <c r="ES31" s="51">
        <f>SUM(ES33,ES35)</f>
        <v>1470</v>
      </c>
      <c r="ET31" s="20">
        <f>SUM(ET33,ET35)</f>
        <v>320</v>
      </c>
      <c r="EU31" s="174">
        <f>EU33+EU35</f>
        <v>857</v>
      </c>
      <c r="EV31" s="18">
        <f>EV33+EV35</f>
        <v>22912</v>
      </c>
      <c r="EW31" s="20">
        <f>EW33+EW35</f>
        <v>2244</v>
      </c>
      <c r="EX31" s="174">
        <f>EX33+EX35</f>
        <v>18424</v>
      </c>
      <c r="EY31" s="72"/>
      <c r="EZ31" s="3"/>
      <c r="FA31" s="3"/>
      <c r="FB31" s="3"/>
      <c r="FC31" s="3"/>
      <c r="FD31" s="3"/>
      <c r="FE31" s="3"/>
      <c r="FF31" s="3"/>
      <c r="FG31" s="3"/>
    </row>
    <row r="32" spans="1:163" ht="19.5" customHeight="1">
      <c r="A32" s="4"/>
      <c r="B32" s="6"/>
      <c r="C32" s="6"/>
      <c r="D32" s="49"/>
      <c r="E32" s="6"/>
      <c r="F32" s="5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4"/>
      <c r="T32" s="4"/>
      <c r="U32" s="6"/>
      <c r="V32" s="73"/>
      <c r="W32" s="4"/>
      <c r="X32" s="12"/>
      <c r="Y32" s="4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4"/>
      <c r="AP32" s="6"/>
      <c r="AQ32" s="6"/>
      <c r="AR32" s="14"/>
      <c r="AS32" s="4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14"/>
      <c r="BN32" s="4"/>
      <c r="BO32" s="6"/>
      <c r="BP32" s="6"/>
      <c r="BQ32" s="6"/>
      <c r="BR32" s="150"/>
      <c r="BS32" s="4"/>
      <c r="BT32" s="6"/>
      <c r="BU32" s="74"/>
      <c r="BV32" s="4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4"/>
      <c r="CJ32" s="6"/>
      <c r="CK32" s="74"/>
      <c r="CL32" s="6"/>
      <c r="CM32" s="6"/>
      <c r="CN32" s="6"/>
      <c r="CO32" s="6"/>
      <c r="CP32" s="6"/>
      <c r="CQ32" s="6"/>
      <c r="CR32" s="6"/>
      <c r="CS32" s="6"/>
      <c r="CT32" s="13"/>
      <c r="CU32" s="14"/>
      <c r="CV32" s="50"/>
      <c r="CW32" s="49"/>
      <c r="CX32" s="6"/>
      <c r="CY32" s="6"/>
      <c r="CZ32" s="12"/>
      <c r="DA32" s="6"/>
      <c r="DB32" s="6"/>
      <c r="DC32" s="6"/>
      <c r="DD32" s="6"/>
      <c r="DE32" s="4"/>
      <c r="DF32" s="14"/>
      <c r="DG32" s="6"/>
      <c r="DH32" s="6"/>
      <c r="DI32" s="6"/>
      <c r="DJ32" s="14"/>
      <c r="DK32" s="14"/>
      <c r="DL32" s="6"/>
      <c r="DM32" s="6"/>
      <c r="DN32" s="6"/>
      <c r="DO32" s="13"/>
      <c r="DP32" s="6"/>
      <c r="DQ32" s="6"/>
      <c r="DR32" s="49"/>
      <c r="DS32" s="49"/>
      <c r="DT32" s="49"/>
      <c r="DU32" s="6"/>
      <c r="DV32" s="14"/>
      <c r="DW32" s="4"/>
      <c r="DX32" s="6"/>
      <c r="DY32" s="13"/>
      <c r="DZ32" s="6"/>
      <c r="EA32" s="4"/>
      <c r="EB32" s="6"/>
      <c r="EC32" s="50"/>
      <c r="ED32" s="4"/>
      <c r="EE32" s="6"/>
      <c r="EF32" s="6"/>
      <c r="EG32" s="6"/>
      <c r="EH32" s="6"/>
      <c r="EI32" s="6"/>
      <c r="EJ32" s="6"/>
      <c r="EK32" s="6"/>
      <c r="EL32" s="6"/>
      <c r="EM32" s="14"/>
      <c r="EN32" s="14"/>
      <c r="EO32" s="6"/>
      <c r="EP32" s="13"/>
      <c r="EQ32" s="6"/>
      <c r="ER32" s="6"/>
      <c r="ES32" s="49"/>
      <c r="ET32" s="14"/>
      <c r="EU32" s="50"/>
      <c r="EV32" s="4"/>
      <c r="EW32" s="14"/>
      <c r="EX32" s="50"/>
      <c r="EY32" s="3"/>
      <c r="EZ32" s="3"/>
      <c r="FA32" s="3"/>
      <c r="FB32" s="3"/>
      <c r="FC32" s="3"/>
      <c r="FD32" s="3"/>
      <c r="FE32" s="3"/>
      <c r="FF32" s="3"/>
      <c r="FG32" s="3"/>
    </row>
    <row r="33" spans="1:163" ht="19.5" customHeight="1">
      <c r="A33" s="4"/>
      <c r="B33" s="7" t="s">
        <v>62</v>
      </c>
      <c r="C33" s="7" t="s">
        <v>94</v>
      </c>
      <c r="D33" s="68">
        <v>8014</v>
      </c>
      <c r="E33" s="58">
        <v>295</v>
      </c>
      <c r="F33" s="69">
        <v>6729</v>
      </c>
      <c r="G33" s="210">
        <v>40</v>
      </c>
      <c r="H33" s="58"/>
      <c r="I33" s="58">
        <v>53</v>
      </c>
      <c r="J33" s="58">
        <v>28</v>
      </c>
      <c r="K33" s="58">
        <v>19</v>
      </c>
      <c r="L33" s="58">
        <v>41</v>
      </c>
      <c r="M33" s="58">
        <v>56</v>
      </c>
      <c r="N33" s="58">
        <v>18</v>
      </c>
      <c r="O33" s="58">
        <v>5</v>
      </c>
      <c r="P33" s="58">
        <v>31</v>
      </c>
      <c r="Q33" s="58">
        <v>9</v>
      </c>
      <c r="R33" s="58">
        <v>12</v>
      </c>
      <c r="S33" s="71">
        <v>56</v>
      </c>
      <c r="T33" s="70">
        <v>27</v>
      </c>
      <c r="U33" s="58">
        <v>25</v>
      </c>
      <c r="V33" s="77">
        <v>30</v>
      </c>
      <c r="W33" s="70">
        <v>20</v>
      </c>
      <c r="X33" s="176">
        <f>SUM(G33:W33)</f>
        <v>470</v>
      </c>
      <c r="Y33" s="68">
        <v>389</v>
      </c>
      <c r="Z33" s="58">
        <v>80</v>
      </c>
      <c r="AA33" s="58">
        <v>289</v>
      </c>
      <c r="AB33" s="58">
        <v>72</v>
      </c>
      <c r="AC33" s="58">
        <v>37</v>
      </c>
      <c r="AD33" s="58">
        <v>34</v>
      </c>
      <c r="AE33" s="58">
        <v>31</v>
      </c>
      <c r="AF33" s="58">
        <v>33</v>
      </c>
      <c r="AG33" s="58">
        <v>26</v>
      </c>
      <c r="AH33" s="58">
        <v>12</v>
      </c>
      <c r="AI33" s="58">
        <v>70</v>
      </c>
      <c r="AJ33" s="58">
        <v>21</v>
      </c>
      <c r="AK33" s="58">
        <v>72</v>
      </c>
      <c r="AL33" s="58">
        <v>153</v>
      </c>
      <c r="AM33" s="58">
        <v>61</v>
      </c>
      <c r="AN33" s="58"/>
      <c r="AO33" s="4"/>
      <c r="AP33" s="7" t="s">
        <v>62</v>
      </c>
      <c r="AQ33" s="7" t="s">
        <v>94</v>
      </c>
      <c r="AR33" s="71">
        <v>39</v>
      </c>
      <c r="AS33" s="70">
        <v>39</v>
      </c>
      <c r="AT33" s="58">
        <v>343</v>
      </c>
      <c r="AU33" s="58">
        <v>34</v>
      </c>
      <c r="AV33" s="58">
        <v>336</v>
      </c>
      <c r="AW33" s="58">
        <v>182</v>
      </c>
      <c r="AX33" s="58">
        <v>40</v>
      </c>
      <c r="AY33" s="58">
        <v>137</v>
      </c>
      <c r="AZ33" s="58">
        <v>90</v>
      </c>
      <c r="BA33" s="58">
        <v>39</v>
      </c>
      <c r="BB33" s="58"/>
      <c r="BC33" s="58">
        <v>39</v>
      </c>
      <c r="BD33" s="58">
        <v>133</v>
      </c>
      <c r="BE33" s="17">
        <v>33</v>
      </c>
      <c r="BF33" s="58">
        <v>88</v>
      </c>
      <c r="BG33" s="58">
        <v>35</v>
      </c>
      <c r="BH33" s="58">
        <v>78</v>
      </c>
      <c r="BI33" s="58">
        <v>91</v>
      </c>
      <c r="BJ33" s="58">
        <v>107</v>
      </c>
      <c r="BK33" s="58">
        <v>45</v>
      </c>
      <c r="BL33" s="58">
        <v>17</v>
      </c>
      <c r="BM33" s="71">
        <v>20</v>
      </c>
      <c r="BN33" s="70">
        <v>18</v>
      </c>
      <c r="BO33" s="58">
        <v>19</v>
      </c>
      <c r="BP33" s="58">
        <v>108</v>
      </c>
      <c r="BQ33" s="58">
        <v>29</v>
      </c>
      <c r="BR33" s="153">
        <v>0</v>
      </c>
      <c r="BS33" s="18">
        <f>SUM(BP33:BR33,BN33,BI33:BI33,BF33,BA33,AX33:AY33,AU33:AV33,AS33,AL33,AB33:AJ33,Y33,AN33)</f>
        <v>1837</v>
      </c>
      <c r="BT33" s="17">
        <f>SUM(BO33,BL33,BG33,BC33,AR33,Z33)</f>
        <v>229</v>
      </c>
      <c r="BU33" s="177">
        <f>SUM(BK33,BJ33,BH33,BD33:BE33,AZ33,AW33,AT33,AM33,AK33,AA33,BM33)</f>
        <v>1453</v>
      </c>
      <c r="BV33" s="70">
        <v>125</v>
      </c>
      <c r="BW33" s="58"/>
      <c r="BX33" s="58">
        <v>135</v>
      </c>
      <c r="BY33" s="17">
        <v>29</v>
      </c>
      <c r="BZ33" s="17"/>
      <c r="CA33" s="58">
        <v>12</v>
      </c>
      <c r="CB33" s="58">
        <v>47</v>
      </c>
      <c r="CC33" s="179">
        <v>0</v>
      </c>
      <c r="CD33" s="58"/>
      <c r="CE33" s="58">
        <v>0</v>
      </c>
      <c r="CF33" s="63">
        <v>68</v>
      </c>
      <c r="CG33" s="63">
        <v>40</v>
      </c>
      <c r="CH33" s="63"/>
      <c r="CI33" s="4"/>
      <c r="CJ33" s="7" t="s">
        <v>62</v>
      </c>
      <c r="CK33" s="66" t="s">
        <v>94</v>
      </c>
      <c r="CL33" s="58">
        <v>114</v>
      </c>
      <c r="CM33" s="58"/>
      <c r="CN33" s="63">
        <v>68</v>
      </c>
      <c r="CO33" s="17">
        <v>0</v>
      </c>
      <c r="CP33" s="17"/>
      <c r="CQ33" s="17">
        <v>77</v>
      </c>
      <c r="CR33" s="17">
        <v>0</v>
      </c>
      <c r="CS33" s="58">
        <v>0</v>
      </c>
      <c r="CT33" s="19">
        <f>SUM(,CS33,CL33,CE33,CA33:CB33,BX33)</f>
        <v>308</v>
      </c>
      <c r="CU33" s="20">
        <f>SUM(BW33,BY33,CG33,CO33,CQ33)</f>
        <v>146</v>
      </c>
      <c r="CV33" s="56">
        <f>SUM(CR33,CN33,CF33,CH33,CC33,BV33,BZ33,CM33)</f>
        <v>261</v>
      </c>
      <c r="CW33" s="181">
        <v>63</v>
      </c>
      <c r="CX33" s="6">
        <v>31</v>
      </c>
      <c r="CY33" s="58">
        <v>31</v>
      </c>
      <c r="CZ33" s="176">
        <f>SUM(CW33:CY33)</f>
        <v>125</v>
      </c>
      <c r="DA33" s="179">
        <v>0</v>
      </c>
      <c r="DB33" s="63">
        <v>0</v>
      </c>
      <c r="DC33" s="63">
        <v>29</v>
      </c>
      <c r="DD33" s="63">
        <v>14</v>
      </c>
      <c r="DE33" s="211">
        <v>9</v>
      </c>
      <c r="DF33" s="20">
        <v>11</v>
      </c>
      <c r="DG33" s="63"/>
      <c r="DH33" s="179">
        <v>35</v>
      </c>
      <c r="DI33" s="63">
        <v>67</v>
      </c>
      <c r="DJ33" s="71">
        <v>16</v>
      </c>
      <c r="DK33" s="71"/>
      <c r="DL33" s="63">
        <v>7</v>
      </c>
      <c r="DM33" s="63">
        <v>0</v>
      </c>
      <c r="DN33" s="179">
        <v>0</v>
      </c>
      <c r="DO33" s="19">
        <f>SUM(DF33,DC33,DB33,DM33)</f>
        <v>40</v>
      </c>
      <c r="DP33" s="17">
        <f>SUM(DN33,DK33,DG33,DA33)</f>
        <v>0</v>
      </c>
      <c r="DQ33" s="6">
        <f>SUM(DL33,DJ33,DI33,DH33,DD33,,DE33)</f>
        <v>148</v>
      </c>
      <c r="DR33" s="181">
        <v>21</v>
      </c>
      <c r="DS33" s="181">
        <v>22</v>
      </c>
      <c r="DT33" s="181">
        <v>10</v>
      </c>
      <c r="DU33" s="63">
        <v>16</v>
      </c>
      <c r="DV33" s="212">
        <v>6</v>
      </c>
      <c r="DW33" s="213">
        <v>10</v>
      </c>
      <c r="DX33" s="58">
        <v>5</v>
      </c>
      <c r="DY33" s="19">
        <f>SUM(DT33)</f>
        <v>10</v>
      </c>
      <c r="DZ33" s="63">
        <f>SUM(DW33,DV33,DU33,DX33)</f>
        <v>37</v>
      </c>
      <c r="EA33" s="4"/>
      <c r="EB33" s="7" t="s">
        <v>62</v>
      </c>
      <c r="EC33" s="65" t="s">
        <v>94</v>
      </c>
      <c r="ED33" s="18">
        <v>179</v>
      </c>
      <c r="EE33" s="17">
        <v>33</v>
      </c>
      <c r="EF33" s="63">
        <v>11</v>
      </c>
      <c r="EG33" s="17">
        <v>2</v>
      </c>
      <c r="EH33" s="58">
        <v>12</v>
      </c>
      <c r="EI33" s="17">
        <v>12</v>
      </c>
      <c r="EJ33" s="17">
        <v>3</v>
      </c>
      <c r="EK33" s="179"/>
      <c r="EL33" s="58">
        <v>29</v>
      </c>
      <c r="EM33" s="180">
        <v>0</v>
      </c>
      <c r="EN33" s="180">
        <v>75</v>
      </c>
      <c r="EO33" s="179">
        <v>14</v>
      </c>
      <c r="EP33" s="19">
        <f>SUM(EM33,EJ33,EE33,ED33,EO33)</f>
        <v>229</v>
      </c>
      <c r="EQ33" s="17">
        <f>SUM(EK33)</f>
        <v>0</v>
      </c>
      <c r="ER33" s="17">
        <f>SUM(EN33,EL33,EI33,EG33,EF33,EH33)</f>
        <v>141</v>
      </c>
      <c r="ES33" s="51">
        <v>632</v>
      </c>
      <c r="ET33" s="20">
        <v>158</v>
      </c>
      <c r="EU33" s="214">
        <v>486</v>
      </c>
      <c r="EV33" s="18">
        <f>SUM(ES33,EP33,DY33,DS33,DO33,CZ33,CT33,BS33,X33,D33)</f>
        <v>11687</v>
      </c>
      <c r="EW33" s="20">
        <f>SUM(ET33,EQ33,DP33,CU33,BT33,E33)</f>
        <v>828</v>
      </c>
      <c r="EX33" s="174">
        <f>SUM(EU33,DZ33,DQ33,CV33,BU33,F33,ER33,DR33)</f>
        <v>9276</v>
      </c>
      <c r="EY33" s="72"/>
      <c r="EZ33" s="3"/>
      <c r="FA33" s="3"/>
      <c r="FB33" s="3"/>
      <c r="FC33" s="3"/>
      <c r="FD33" s="3"/>
      <c r="FE33" s="3"/>
      <c r="FF33" s="3"/>
      <c r="FG33" s="3"/>
    </row>
    <row r="34" spans="1:163" ht="19.5" customHeight="1">
      <c r="A34" s="4"/>
      <c r="B34" s="6"/>
      <c r="C34" s="6"/>
      <c r="D34" s="182"/>
      <c r="E34" s="6"/>
      <c r="F34" s="5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4"/>
      <c r="T34" s="4"/>
      <c r="U34" s="6"/>
      <c r="V34" s="73"/>
      <c r="W34" s="4"/>
      <c r="X34" s="12"/>
      <c r="Y34" s="4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4"/>
      <c r="AP34" s="6"/>
      <c r="AQ34" s="6"/>
      <c r="AR34" s="14"/>
      <c r="AS34" s="4"/>
      <c r="AT34" s="9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14"/>
      <c r="BN34" s="94"/>
      <c r="BO34" s="6"/>
      <c r="BP34" s="6"/>
      <c r="BQ34" s="6"/>
      <c r="BR34" s="150"/>
      <c r="BS34" s="18"/>
      <c r="BT34" s="6"/>
      <c r="BU34" s="74"/>
      <c r="BV34" s="4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4"/>
      <c r="CJ34" s="6"/>
      <c r="CK34" s="74"/>
      <c r="CL34" s="6"/>
      <c r="CM34" s="6"/>
      <c r="CN34" s="6"/>
      <c r="CO34" s="6"/>
      <c r="CP34" s="6"/>
      <c r="CQ34" s="6"/>
      <c r="CR34" s="6"/>
      <c r="CS34" s="6"/>
      <c r="CT34" s="19"/>
      <c r="CU34" s="14"/>
      <c r="CV34" s="50"/>
      <c r="CW34" s="49"/>
      <c r="CX34" s="6"/>
      <c r="CY34" s="6"/>
      <c r="CZ34" s="12"/>
      <c r="DA34" s="6"/>
      <c r="DB34" s="6"/>
      <c r="DC34" s="6"/>
      <c r="DD34" s="6"/>
      <c r="DE34" s="4"/>
      <c r="DF34" s="14"/>
      <c r="DG34" s="6"/>
      <c r="DH34" s="6"/>
      <c r="DI34" s="6"/>
      <c r="DJ34" s="14"/>
      <c r="DK34" s="14"/>
      <c r="DL34" s="6"/>
      <c r="DM34" s="6"/>
      <c r="DN34" s="6"/>
      <c r="DO34" s="19" t="s">
        <v>98</v>
      </c>
      <c r="DP34" s="6"/>
      <c r="DQ34" s="6"/>
      <c r="DR34" s="49"/>
      <c r="DS34" s="49"/>
      <c r="DT34" s="49"/>
      <c r="DU34" s="6"/>
      <c r="DV34" s="14"/>
      <c r="DW34" s="4"/>
      <c r="DX34" s="6"/>
      <c r="DY34" s="19" t="s">
        <v>98</v>
      </c>
      <c r="DZ34" s="6"/>
      <c r="EA34" s="4"/>
      <c r="EB34" s="6"/>
      <c r="EC34" s="50"/>
      <c r="ED34" s="4"/>
      <c r="EE34" s="6"/>
      <c r="EF34" s="6"/>
      <c r="EG34" s="6"/>
      <c r="EH34" s="6"/>
      <c r="EI34" s="6"/>
      <c r="EJ34" s="6"/>
      <c r="EK34" s="6"/>
      <c r="EL34" s="6"/>
      <c r="EM34" s="14"/>
      <c r="EN34" s="14"/>
      <c r="EO34" s="6"/>
      <c r="EP34" s="19"/>
      <c r="EQ34" s="17"/>
      <c r="ER34" s="17" t="s">
        <v>98</v>
      </c>
      <c r="ES34" s="51"/>
      <c r="ET34" s="20"/>
      <c r="EU34" s="50"/>
      <c r="EV34" s="4"/>
      <c r="EW34" s="14"/>
      <c r="EX34" s="50"/>
      <c r="EY34" s="3"/>
      <c r="EZ34" s="3"/>
      <c r="FA34" s="3"/>
      <c r="FB34" s="3"/>
      <c r="FC34" s="3"/>
      <c r="FD34" s="3"/>
      <c r="FE34" s="3"/>
      <c r="FF34" s="3"/>
      <c r="FG34" s="3"/>
    </row>
    <row r="35" spans="1:163" s="231" customFormat="1" ht="31.5" customHeight="1">
      <c r="A35" s="215" t="s">
        <v>99</v>
      </c>
      <c r="B35" s="216" t="s">
        <v>88</v>
      </c>
      <c r="C35" s="216" t="s">
        <v>96</v>
      </c>
      <c r="D35" s="217">
        <v>8280</v>
      </c>
      <c r="E35" s="64">
        <v>639</v>
      </c>
      <c r="F35" s="218">
        <v>7026</v>
      </c>
      <c r="G35" s="219">
        <v>0</v>
      </c>
      <c r="H35" s="64"/>
      <c r="I35" s="64">
        <v>27</v>
      </c>
      <c r="J35" s="64">
        <v>12</v>
      </c>
      <c r="K35" s="64">
        <v>21</v>
      </c>
      <c r="L35" s="64">
        <v>39</v>
      </c>
      <c r="M35" s="64">
        <v>18</v>
      </c>
      <c r="N35" s="64">
        <v>22</v>
      </c>
      <c r="O35" s="64">
        <v>74</v>
      </c>
      <c r="P35" s="64">
        <v>9</v>
      </c>
      <c r="Q35" s="64">
        <v>32</v>
      </c>
      <c r="R35" s="64">
        <v>28</v>
      </c>
      <c r="S35" s="220">
        <v>22</v>
      </c>
      <c r="T35" s="221">
        <v>19</v>
      </c>
      <c r="U35" s="64">
        <v>11</v>
      </c>
      <c r="V35" s="222">
        <v>18</v>
      </c>
      <c r="W35" s="221">
        <v>13</v>
      </c>
      <c r="X35" s="183">
        <f>SUM(G35:W35)</f>
        <v>365</v>
      </c>
      <c r="Y35" s="217">
        <v>12</v>
      </c>
      <c r="Z35" s="64"/>
      <c r="AA35" s="64">
        <v>3</v>
      </c>
      <c r="AB35" s="64">
        <v>8</v>
      </c>
      <c r="AC35" s="64">
        <v>3</v>
      </c>
      <c r="AD35" s="64">
        <v>6</v>
      </c>
      <c r="AE35" s="64">
        <v>9</v>
      </c>
      <c r="AF35" s="64">
        <v>7</v>
      </c>
      <c r="AG35" s="64">
        <v>14</v>
      </c>
      <c r="AH35" s="64">
        <v>28</v>
      </c>
      <c r="AI35" s="64">
        <v>3</v>
      </c>
      <c r="AJ35" s="64">
        <v>0</v>
      </c>
      <c r="AK35" s="64">
        <v>1</v>
      </c>
      <c r="AL35" s="64">
        <v>7</v>
      </c>
      <c r="AM35" s="223">
        <v>0</v>
      </c>
      <c r="AN35" s="64"/>
      <c r="AO35" s="215" t="s">
        <v>99</v>
      </c>
      <c r="AP35" s="216" t="s">
        <v>88</v>
      </c>
      <c r="AQ35" s="216" t="s">
        <v>96</v>
      </c>
      <c r="AR35" s="220">
        <v>1</v>
      </c>
      <c r="AS35" s="221">
        <v>1</v>
      </c>
      <c r="AT35" s="64">
        <v>3</v>
      </c>
      <c r="AU35" s="28">
        <v>0</v>
      </c>
      <c r="AV35" s="64">
        <v>9</v>
      </c>
      <c r="AW35" s="223"/>
      <c r="AX35" s="64">
        <v>0</v>
      </c>
      <c r="AY35" s="64">
        <v>23</v>
      </c>
      <c r="AZ35" s="64">
        <v>24</v>
      </c>
      <c r="BA35" s="64">
        <v>1</v>
      </c>
      <c r="BB35" s="64"/>
      <c r="BC35" s="64">
        <v>1</v>
      </c>
      <c r="BD35" s="223">
        <v>16</v>
      </c>
      <c r="BE35" s="28">
        <v>4</v>
      </c>
      <c r="BF35" s="64">
        <v>19</v>
      </c>
      <c r="BG35" s="64">
        <v>5</v>
      </c>
      <c r="BH35" s="64">
        <v>4</v>
      </c>
      <c r="BI35" s="64">
        <v>9</v>
      </c>
      <c r="BJ35" s="64">
        <v>2</v>
      </c>
      <c r="BK35" s="64">
        <v>2</v>
      </c>
      <c r="BL35" s="64">
        <v>23</v>
      </c>
      <c r="BM35" s="220">
        <v>26</v>
      </c>
      <c r="BN35" s="221">
        <v>12</v>
      </c>
      <c r="BO35" s="64">
        <v>21</v>
      </c>
      <c r="BP35" s="64">
        <v>32</v>
      </c>
      <c r="BQ35" s="64">
        <v>7</v>
      </c>
      <c r="BR35" s="224">
        <v>0</v>
      </c>
      <c r="BS35" s="62">
        <f>SUM(BP35:BR35,BN35,BI35:BI35,BF35,BA35,AX35:AY35,AU35:AV35,AS35,AL35,AB35:AJ35,Y35,AN35)</f>
        <v>210</v>
      </c>
      <c r="BT35" s="28">
        <f>SUM(BO35,BL35,BG35,BC35,AR35,Z35)</f>
        <v>51</v>
      </c>
      <c r="BU35" s="184">
        <f>SUM(BK35,BJ35,BH35,BD35:BE35,AZ35,AW35,AT35,AM35,AK35,AA35,BM35)</f>
        <v>85</v>
      </c>
      <c r="BV35" s="221">
        <v>267</v>
      </c>
      <c r="BW35" s="64">
        <v>35</v>
      </c>
      <c r="BX35" s="64">
        <v>416</v>
      </c>
      <c r="BY35" s="28">
        <v>53</v>
      </c>
      <c r="BZ35" s="28"/>
      <c r="CA35" s="64">
        <v>28</v>
      </c>
      <c r="CB35" s="64">
        <v>193</v>
      </c>
      <c r="CC35" s="28">
        <v>174</v>
      </c>
      <c r="CD35" s="64"/>
      <c r="CE35" s="64">
        <v>0</v>
      </c>
      <c r="CF35" s="64">
        <v>35</v>
      </c>
      <c r="CG35" s="64">
        <v>119</v>
      </c>
      <c r="CH35" s="64"/>
      <c r="CI35" s="215" t="s">
        <v>99</v>
      </c>
      <c r="CJ35" s="216" t="s">
        <v>88</v>
      </c>
      <c r="CK35" s="225" t="s">
        <v>96</v>
      </c>
      <c r="CL35" s="64">
        <v>165</v>
      </c>
      <c r="CM35" s="64"/>
      <c r="CN35" s="64">
        <v>48</v>
      </c>
      <c r="CO35" s="28">
        <v>0</v>
      </c>
      <c r="CP35" s="28"/>
      <c r="CQ35" s="28">
        <v>163</v>
      </c>
      <c r="CR35" s="28">
        <v>0</v>
      </c>
      <c r="CS35" s="64">
        <v>0</v>
      </c>
      <c r="CT35" s="29">
        <f>SUM(,CS35,CL35,CE35,CA35:CB35,BX35)</f>
        <v>802</v>
      </c>
      <c r="CU35" s="24">
        <f>SUM(BW35,BY35,CG35,CO35,CQ35)</f>
        <v>370</v>
      </c>
      <c r="CV35" s="186">
        <f>SUM(CR35,CN35,CF35,CH35,CC35,BV35,BZ35,CM35)</f>
        <v>524</v>
      </c>
      <c r="CW35" s="226">
        <v>18</v>
      </c>
      <c r="CX35" s="26">
        <v>9</v>
      </c>
      <c r="CY35" s="64">
        <v>9</v>
      </c>
      <c r="CZ35" s="183">
        <f>SUM(CW35:CY35)</f>
        <v>36</v>
      </c>
      <c r="DA35" s="28">
        <v>38</v>
      </c>
      <c r="DB35" s="64">
        <v>40</v>
      </c>
      <c r="DC35" s="64">
        <v>43</v>
      </c>
      <c r="DD35" s="64">
        <v>50</v>
      </c>
      <c r="DE35" s="187">
        <v>34</v>
      </c>
      <c r="DF35" s="185">
        <v>29</v>
      </c>
      <c r="DG35" s="64">
        <v>40</v>
      </c>
      <c r="DH35" s="28">
        <v>51</v>
      </c>
      <c r="DI35" s="64">
        <v>118</v>
      </c>
      <c r="DJ35" s="220">
        <v>73</v>
      </c>
      <c r="DK35" s="220">
        <v>40</v>
      </c>
      <c r="DL35" s="64">
        <v>78</v>
      </c>
      <c r="DM35" s="64">
        <v>281</v>
      </c>
      <c r="DN35" s="28">
        <v>40</v>
      </c>
      <c r="DO35" s="29">
        <f>SUM(DF35,DC35,DB35,DM35)</f>
        <v>393</v>
      </c>
      <c r="DP35" s="28">
        <f>SUM(DN35,DK35,DG35,DA35)</f>
        <v>158</v>
      </c>
      <c r="DQ35" s="26">
        <f>SUM(DL35,DJ35,DI35,DH35,DD35,,DE35)</f>
        <v>404</v>
      </c>
      <c r="DR35" s="217">
        <v>424</v>
      </c>
      <c r="DS35" s="217">
        <v>1</v>
      </c>
      <c r="DT35" s="217">
        <v>25</v>
      </c>
      <c r="DU35" s="64">
        <v>49</v>
      </c>
      <c r="DV35" s="220">
        <v>23</v>
      </c>
      <c r="DW35" s="221">
        <v>21</v>
      </c>
      <c r="DX35" s="64">
        <v>42</v>
      </c>
      <c r="DY35" s="29">
        <f>SUM(DT35)</f>
        <v>25</v>
      </c>
      <c r="DZ35" s="64">
        <f>SUM(DW35,DV35,DU35,DX35)</f>
        <v>135</v>
      </c>
      <c r="EA35" s="215" t="s">
        <v>99</v>
      </c>
      <c r="EB35" s="216" t="s">
        <v>88</v>
      </c>
      <c r="EC35" s="227" t="s">
        <v>96</v>
      </c>
      <c r="ED35" s="187">
        <v>99</v>
      </c>
      <c r="EE35" s="28">
        <v>127</v>
      </c>
      <c r="EF35" s="64">
        <v>18</v>
      </c>
      <c r="EG35" s="28">
        <v>10</v>
      </c>
      <c r="EH35" s="64">
        <v>18</v>
      </c>
      <c r="EI35" s="28">
        <v>55</v>
      </c>
      <c r="EJ35" s="28">
        <v>37</v>
      </c>
      <c r="EK35" s="28">
        <v>36</v>
      </c>
      <c r="EL35" s="64">
        <v>32</v>
      </c>
      <c r="EM35" s="185">
        <v>0</v>
      </c>
      <c r="EN35" s="185">
        <v>46</v>
      </c>
      <c r="EO35" s="28">
        <v>12</v>
      </c>
      <c r="EP35" s="29">
        <f>SUM(EM35,EJ35,EE35,ED35,EO35)</f>
        <v>275</v>
      </c>
      <c r="EQ35" s="28">
        <f>SUM(EK35)</f>
        <v>36</v>
      </c>
      <c r="ER35" s="28">
        <f>SUM(EN35,EL35,EI35,EG35,EF35,EH35)</f>
        <v>179</v>
      </c>
      <c r="ES35" s="228">
        <v>838</v>
      </c>
      <c r="ET35" s="185">
        <v>162</v>
      </c>
      <c r="EU35" s="188">
        <v>371</v>
      </c>
      <c r="EV35" s="187">
        <f>SUM(ES35,EP35,DY35,DS35,DO35,CZ35,CT35,BS35,X35,D35)</f>
        <v>11225</v>
      </c>
      <c r="EW35" s="185">
        <f>SUM(ET35,EQ35,DP35,CU35,BT35,E35)</f>
        <v>1416</v>
      </c>
      <c r="EX35" s="188">
        <f>SUM(EU35,DZ35,DQ35,CV35,BU35,F35,ER35,DR35)</f>
        <v>9148</v>
      </c>
      <c r="EY35" s="229"/>
      <c r="EZ35" s="230"/>
      <c r="FA35" s="230"/>
      <c r="FB35" s="230"/>
      <c r="FC35" s="230"/>
      <c r="FD35" s="230"/>
      <c r="FE35" s="230"/>
      <c r="FF35" s="230"/>
      <c r="FG35" s="230"/>
    </row>
    <row r="36" spans="1:163" ht="19.5" customHeight="1">
      <c r="A36" s="8"/>
      <c r="B36" s="7"/>
      <c r="C36" s="7"/>
      <c r="D36" s="68"/>
      <c r="E36" s="58"/>
      <c r="F36" s="69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71"/>
      <c r="T36" s="70"/>
      <c r="U36" s="58"/>
      <c r="V36" s="77"/>
      <c r="W36" s="70"/>
      <c r="X36" s="176"/>
      <c r="Y36" s="6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63"/>
      <c r="AN36" s="58"/>
      <c r="AO36" s="8"/>
      <c r="AP36" s="7"/>
      <c r="AQ36" s="7"/>
      <c r="AR36" s="71"/>
      <c r="AS36" s="70"/>
      <c r="AT36" s="58"/>
      <c r="AU36" s="17"/>
      <c r="AV36" s="58"/>
      <c r="AW36" s="63"/>
      <c r="AX36" s="58"/>
      <c r="AY36" s="58"/>
      <c r="AZ36" s="58"/>
      <c r="BA36" s="58"/>
      <c r="BB36" s="58"/>
      <c r="BC36" s="58"/>
      <c r="BD36" s="63"/>
      <c r="BE36" s="17"/>
      <c r="BF36" s="58"/>
      <c r="BG36" s="58"/>
      <c r="BH36" s="58"/>
      <c r="BI36" s="58"/>
      <c r="BJ36" s="58"/>
      <c r="BK36" s="58"/>
      <c r="BL36" s="58"/>
      <c r="BM36" s="71"/>
      <c r="BN36" s="70"/>
      <c r="BO36" s="58"/>
      <c r="BP36" s="58"/>
      <c r="BQ36" s="58"/>
      <c r="BR36" s="153"/>
      <c r="BS36" s="18"/>
      <c r="BT36" s="17"/>
      <c r="BU36" s="177"/>
      <c r="BV36" s="70"/>
      <c r="BW36" s="58"/>
      <c r="BX36" s="58"/>
      <c r="BY36" s="17"/>
      <c r="BZ36" s="17"/>
      <c r="CA36" s="58"/>
      <c r="CB36" s="58"/>
      <c r="CC36" s="17"/>
      <c r="CD36" s="58"/>
      <c r="CE36" s="58"/>
      <c r="CF36" s="58"/>
      <c r="CG36" s="58"/>
      <c r="CH36" s="58"/>
      <c r="CI36" s="8"/>
      <c r="CJ36" s="7"/>
      <c r="CK36" s="66"/>
      <c r="CL36" s="58"/>
      <c r="CM36" s="58"/>
      <c r="CN36" s="58"/>
      <c r="CO36" s="17"/>
      <c r="CP36" s="17"/>
      <c r="CQ36" s="17"/>
      <c r="CR36" s="17"/>
      <c r="CS36" s="58"/>
      <c r="CT36" s="19"/>
      <c r="CU36" s="20"/>
      <c r="CV36" s="56"/>
      <c r="CW36" s="181"/>
      <c r="CX36" s="6"/>
      <c r="CY36" s="58"/>
      <c r="CZ36" s="176"/>
      <c r="DA36" s="17"/>
      <c r="DB36" s="58"/>
      <c r="DC36" s="58"/>
      <c r="DD36" s="58"/>
      <c r="DE36" s="18"/>
      <c r="DF36" s="20"/>
      <c r="DG36" s="58"/>
      <c r="DH36" s="17"/>
      <c r="DI36" s="58"/>
      <c r="DJ36" s="71"/>
      <c r="DK36" s="71"/>
      <c r="DL36" s="58"/>
      <c r="DM36" s="58"/>
      <c r="DN36" s="17"/>
      <c r="DO36" s="19"/>
      <c r="DP36" s="17"/>
      <c r="DQ36" s="6"/>
      <c r="DR36" s="68"/>
      <c r="DS36" s="68"/>
      <c r="DT36" s="68"/>
      <c r="DU36" s="58"/>
      <c r="DV36" s="71"/>
      <c r="DW36" s="70"/>
      <c r="DX36" s="58"/>
      <c r="DY36" s="19"/>
      <c r="DZ36" s="58"/>
      <c r="EA36" s="8"/>
      <c r="EB36" s="7"/>
      <c r="EC36" s="65"/>
      <c r="ED36" s="18"/>
      <c r="EE36" s="17"/>
      <c r="EF36" s="58"/>
      <c r="EG36" s="17"/>
      <c r="EH36" s="58"/>
      <c r="EI36" s="17"/>
      <c r="EJ36" s="17"/>
      <c r="EK36" s="17"/>
      <c r="EL36" s="58"/>
      <c r="EM36" s="20"/>
      <c r="EN36" s="20"/>
      <c r="EO36" s="17"/>
      <c r="EP36" s="19"/>
      <c r="EQ36" s="17"/>
      <c r="ER36" s="17"/>
      <c r="ES36" s="51"/>
      <c r="ET36" s="20"/>
      <c r="EU36" s="174"/>
      <c r="EV36" s="18"/>
      <c r="EW36" s="20"/>
      <c r="EX36" s="174"/>
      <c r="EY36" s="72"/>
      <c r="EZ36" s="3"/>
      <c r="FA36" s="3"/>
      <c r="FB36" s="3"/>
      <c r="FC36" s="3"/>
      <c r="FD36" s="3"/>
      <c r="FE36" s="3"/>
      <c r="FF36" s="3"/>
      <c r="FG36" s="3"/>
    </row>
    <row r="37" spans="1:163" ht="19.5" customHeight="1">
      <c r="A37" s="4"/>
      <c r="B37" s="7" t="s">
        <v>100</v>
      </c>
      <c r="C37" s="7" t="s">
        <v>55</v>
      </c>
      <c r="D37" s="51">
        <f>D39+D41</f>
        <v>15769</v>
      </c>
      <c r="E37" s="17">
        <f aca="true" t="shared" si="26" ref="E37:W37">E39+E41</f>
        <v>964</v>
      </c>
      <c r="F37" s="174">
        <f t="shared" si="26"/>
        <v>13327</v>
      </c>
      <c r="G37" s="17">
        <f t="shared" si="26"/>
        <v>40</v>
      </c>
      <c r="H37" s="17">
        <f>H39+H41</f>
        <v>0</v>
      </c>
      <c r="I37" s="17">
        <f t="shared" si="26"/>
        <v>79</v>
      </c>
      <c r="J37" s="17">
        <f>J39+J41</f>
        <v>38</v>
      </c>
      <c r="K37" s="17">
        <f>K39+K41</f>
        <v>39</v>
      </c>
      <c r="L37" s="17">
        <f t="shared" si="26"/>
        <v>79</v>
      </c>
      <c r="M37" s="17">
        <f>M39+M41</f>
        <v>78</v>
      </c>
      <c r="N37" s="17">
        <f t="shared" si="26"/>
        <v>32</v>
      </c>
      <c r="O37" s="17">
        <f t="shared" si="26"/>
        <v>74</v>
      </c>
      <c r="P37" s="17">
        <f t="shared" si="26"/>
        <v>39</v>
      </c>
      <c r="Q37" s="17">
        <f t="shared" si="26"/>
        <v>38</v>
      </c>
      <c r="R37" s="17">
        <f t="shared" si="26"/>
        <v>40</v>
      </c>
      <c r="S37" s="20">
        <f>S39+S41</f>
        <v>62</v>
      </c>
      <c r="T37" s="18">
        <f>T39+T41</f>
        <v>52</v>
      </c>
      <c r="U37" s="17">
        <f t="shared" si="26"/>
        <v>40</v>
      </c>
      <c r="V37" s="175">
        <f t="shared" si="26"/>
        <v>45</v>
      </c>
      <c r="W37" s="151">
        <f t="shared" si="26"/>
        <v>38</v>
      </c>
      <c r="X37" s="176">
        <f>X39+X41</f>
        <v>813</v>
      </c>
      <c r="Y37" s="51">
        <f aca="true" t="shared" si="27" ref="Y37:BQ37">Y39+Y41</f>
        <v>396</v>
      </c>
      <c r="Z37" s="17">
        <f t="shared" si="27"/>
        <v>77</v>
      </c>
      <c r="AA37" s="17">
        <f t="shared" si="27"/>
        <v>414</v>
      </c>
      <c r="AB37" s="17">
        <f>AB39+AB41</f>
        <v>80</v>
      </c>
      <c r="AC37" s="17">
        <f t="shared" si="27"/>
        <v>39</v>
      </c>
      <c r="AD37" s="17">
        <f t="shared" si="27"/>
        <v>40</v>
      </c>
      <c r="AE37" s="17">
        <f t="shared" si="27"/>
        <v>40</v>
      </c>
      <c r="AF37" s="17">
        <f t="shared" si="27"/>
        <v>40</v>
      </c>
      <c r="AG37" s="17">
        <f t="shared" si="27"/>
        <v>40</v>
      </c>
      <c r="AH37" s="17">
        <f t="shared" si="27"/>
        <v>40</v>
      </c>
      <c r="AI37" s="17">
        <f t="shared" si="27"/>
        <v>76</v>
      </c>
      <c r="AJ37" s="17">
        <f t="shared" si="27"/>
        <v>22</v>
      </c>
      <c r="AK37" s="17">
        <f t="shared" si="27"/>
        <v>64</v>
      </c>
      <c r="AL37" s="17">
        <f>AL39+AL41</f>
        <v>158</v>
      </c>
      <c r="AM37" s="17">
        <f>AM39+AM41</f>
        <v>45</v>
      </c>
      <c r="AN37" s="17">
        <f>AN39+AN41</f>
        <v>0</v>
      </c>
      <c r="AO37" s="4"/>
      <c r="AP37" s="7" t="s">
        <v>100</v>
      </c>
      <c r="AQ37" s="7" t="s">
        <v>55</v>
      </c>
      <c r="AR37" s="20">
        <f>AR39+AR41</f>
        <v>38</v>
      </c>
      <c r="AS37" s="18">
        <f t="shared" si="27"/>
        <v>40</v>
      </c>
      <c r="AT37" s="17">
        <f t="shared" si="27"/>
        <v>355</v>
      </c>
      <c r="AU37" s="17">
        <f t="shared" si="27"/>
        <v>31</v>
      </c>
      <c r="AV37" s="17">
        <f t="shared" si="27"/>
        <v>357</v>
      </c>
      <c r="AW37" s="17">
        <f t="shared" si="27"/>
        <v>150</v>
      </c>
      <c r="AX37" s="17">
        <f t="shared" si="27"/>
        <v>40</v>
      </c>
      <c r="AY37" s="17">
        <f t="shared" si="27"/>
        <v>158</v>
      </c>
      <c r="AZ37" s="17">
        <f t="shared" si="27"/>
        <v>128</v>
      </c>
      <c r="BA37" s="17">
        <f t="shared" si="27"/>
        <v>39</v>
      </c>
      <c r="BB37" s="17">
        <f t="shared" si="27"/>
        <v>0</v>
      </c>
      <c r="BC37" s="17">
        <f t="shared" si="27"/>
        <v>41</v>
      </c>
      <c r="BD37" s="17">
        <f t="shared" si="27"/>
        <v>128</v>
      </c>
      <c r="BE37" s="17">
        <f t="shared" si="27"/>
        <v>25</v>
      </c>
      <c r="BF37" s="17">
        <f t="shared" si="27"/>
        <v>120</v>
      </c>
      <c r="BG37" s="17">
        <f t="shared" si="27"/>
        <v>40</v>
      </c>
      <c r="BH37" s="17">
        <f t="shared" si="27"/>
        <v>117</v>
      </c>
      <c r="BI37" s="17">
        <f t="shared" si="27"/>
        <v>118</v>
      </c>
      <c r="BJ37" s="17">
        <f t="shared" si="27"/>
        <v>107</v>
      </c>
      <c r="BK37" s="17">
        <f>BK39+BK41</f>
        <v>0</v>
      </c>
      <c r="BL37" s="17">
        <f t="shared" si="27"/>
        <v>40</v>
      </c>
      <c r="BM37" s="20">
        <f>BM39+BM41</f>
        <v>29</v>
      </c>
      <c r="BN37" s="18">
        <f t="shared" si="27"/>
        <v>29</v>
      </c>
      <c r="BO37" s="17">
        <f t="shared" si="27"/>
        <v>39</v>
      </c>
      <c r="BP37" s="17">
        <f>BP39+BP41</f>
        <v>159</v>
      </c>
      <c r="BQ37" s="17">
        <f t="shared" si="27"/>
        <v>33</v>
      </c>
      <c r="BR37" s="151"/>
      <c r="BS37" s="18">
        <f aca="true" t="shared" si="28" ref="BS37:CH37">BS39+BS41</f>
        <v>2095</v>
      </c>
      <c r="BT37" s="17">
        <f t="shared" si="28"/>
        <v>275</v>
      </c>
      <c r="BU37" s="177">
        <f t="shared" si="28"/>
        <v>1562</v>
      </c>
      <c r="BV37" s="18">
        <f t="shared" si="28"/>
        <v>326</v>
      </c>
      <c r="BW37" s="17">
        <f t="shared" si="28"/>
        <v>26</v>
      </c>
      <c r="BX37" s="17">
        <f t="shared" si="28"/>
        <v>574</v>
      </c>
      <c r="BY37" s="17">
        <f t="shared" si="28"/>
        <v>88</v>
      </c>
      <c r="BZ37" s="17">
        <f t="shared" si="28"/>
        <v>114</v>
      </c>
      <c r="CA37" s="17">
        <f t="shared" si="28"/>
        <v>32</v>
      </c>
      <c r="CB37" s="17">
        <f t="shared" si="28"/>
        <v>0</v>
      </c>
      <c r="CC37" s="17">
        <f t="shared" si="28"/>
        <v>124</v>
      </c>
      <c r="CD37" s="17">
        <f t="shared" si="28"/>
        <v>0</v>
      </c>
      <c r="CE37" s="17">
        <f t="shared" si="28"/>
        <v>39</v>
      </c>
      <c r="CF37" s="17">
        <f t="shared" si="28"/>
        <v>91</v>
      </c>
      <c r="CG37" s="17">
        <f t="shared" si="28"/>
        <v>159</v>
      </c>
      <c r="CH37" s="17">
        <f t="shared" si="28"/>
        <v>62</v>
      </c>
      <c r="CI37" s="4"/>
      <c r="CJ37" s="7" t="s">
        <v>100</v>
      </c>
      <c r="CK37" s="66" t="s">
        <v>55</v>
      </c>
      <c r="CL37" s="17">
        <f aca="true" t="shared" si="29" ref="CL37:CR37">CL39+CL41</f>
        <v>324</v>
      </c>
      <c r="CM37" s="17">
        <f t="shared" si="29"/>
        <v>0</v>
      </c>
      <c r="CN37" s="17">
        <f t="shared" si="29"/>
        <v>105</v>
      </c>
      <c r="CO37" s="17">
        <f t="shared" si="29"/>
        <v>0</v>
      </c>
      <c r="CP37" s="17">
        <f t="shared" si="29"/>
        <v>0</v>
      </c>
      <c r="CQ37" s="17">
        <f t="shared" si="29"/>
        <v>240</v>
      </c>
      <c r="CR37" s="17">
        <f t="shared" si="29"/>
        <v>0</v>
      </c>
      <c r="CS37" s="17">
        <f aca="true" t="shared" si="30" ref="CS37:CZ37">CS39+CS41</f>
        <v>79</v>
      </c>
      <c r="CT37" s="19">
        <f>CT39+CT41</f>
        <v>1048</v>
      </c>
      <c r="CU37" s="20">
        <f>CU39+CU41</f>
        <v>513</v>
      </c>
      <c r="CV37" s="174">
        <f>SUM(CR37,CN37,CF37,CH37,CC37,BV37,BZ37,CM37)</f>
        <v>822</v>
      </c>
      <c r="CW37" s="51">
        <f t="shared" si="30"/>
        <v>78</v>
      </c>
      <c r="CX37" s="17">
        <f t="shared" si="30"/>
        <v>39</v>
      </c>
      <c r="CY37" s="17">
        <f t="shared" si="30"/>
        <v>29</v>
      </c>
      <c r="CZ37" s="176">
        <f t="shared" si="30"/>
        <v>146</v>
      </c>
      <c r="DA37" s="17">
        <f aca="true" t="shared" si="31" ref="DA37:DI37">DA39+DA41</f>
        <v>38</v>
      </c>
      <c r="DB37" s="17">
        <f>DB39+DB41</f>
        <v>39</v>
      </c>
      <c r="DC37" s="17">
        <f t="shared" si="31"/>
        <v>52</v>
      </c>
      <c r="DD37" s="17">
        <f t="shared" si="31"/>
        <v>42</v>
      </c>
      <c r="DE37" s="18">
        <f>DE39+DE41</f>
        <v>29</v>
      </c>
      <c r="DF37" s="20">
        <f t="shared" si="31"/>
        <v>40</v>
      </c>
      <c r="DG37" s="17">
        <f t="shared" si="31"/>
        <v>39</v>
      </c>
      <c r="DH37" s="17">
        <f t="shared" si="31"/>
        <v>63</v>
      </c>
      <c r="DI37" s="17">
        <f t="shared" si="31"/>
        <v>158</v>
      </c>
      <c r="DJ37" s="20">
        <f>DJ39+DJ41</f>
        <v>107</v>
      </c>
      <c r="DK37" s="20">
        <f>DK39+DK41</f>
        <v>39</v>
      </c>
      <c r="DL37" s="17">
        <f>DL39+DL41</f>
        <v>89</v>
      </c>
      <c r="DM37" s="17">
        <f>DM39+DM41</f>
        <v>252</v>
      </c>
      <c r="DN37" s="17">
        <f>DN39+DN41</f>
        <v>40</v>
      </c>
      <c r="DO37" s="19">
        <f>SUM(DO39,DO41)</f>
        <v>383</v>
      </c>
      <c r="DP37" s="17">
        <f aca="true" t="shared" si="32" ref="DP37:DX37">DP39+DP41</f>
        <v>156</v>
      </c>
      <c r="DQ37" s="17">
        <f t="shared" si="32"/>
        <v>488</v>
      </c>
      <c r="DR37" s="51">
        <f t="shared" si="32"/>
        <v>425</v>
      </c>
      <c r="DS37" s="51">
        <f t="shared" si="32"/>
        <v>31</v>
      </c>
      <c r="DT37" s="51">
        <f t="shared" si="32"/>
        <v>39</v>
      </c>
      <c r="DU37" s="17">
        <f t="shared" si="32"/>
        <v>65</v>
      </c>
      <c r="DV37" s="20">
        <f t="shared" si="32"/>
        <v>30</v>
      </c>
      <c r="DW37" s="20">
        <f t="shared" si="32"/>
        <v>12</v>
      </c>
      <c r="DX37" s="20">
        <f t="shared" si="32"/>
        <v>59</v>
      </c>
      <c r="DY37" s="19">
        <f>SUM(DY39,DY41)</f>
        <v>39</v>
      </c>
      <c r="DZ37" s="17">
        <f>SUM(DZ39:DZ41)</f>
        <v>166</v>
      </c>
      <c r="EA37" s="4"/>
      <c r="EB37" s="7" t="s">
        <v>100</v>
      </c>
      <c r="EC37" s="65" t="s">
        <v>55</v>
      </c>
      <c r="ED37" s="18">
        <f>ED39+ED41</f>
        <v>277</v>
      </c>
      <c r="EE37" s="6">
        <f>SUM(EE39:EE41)</f>
        <v>157</v>
      </c>
      <c r="EF37" s="17">
        <f aca="true" t="shared" si="33" ref="EF37:EQ37">EF39+EF41</f>
        <v>47</v>
      </c>
      <c r="EG37" s="17">
        <f t="shared" si="33"/>
        <v>11</v>
      </c>
      <c r="EH37" s="17">
        <f>EH39+EH41</f>
        <v>31</v>
      </c>
      <c r="EI37" s="17">
        <f t="shared" si="33"/>
        <v>61</v>
      </c>
      <c r="EJ37" s="17">
        <f t="shared" si="33"/>
        <v>34</v>
      </c>
      <c r="EK37" s="17">
        <f t="shared" si="33"/>
        <v>39</v>
      </c>
      <c r="EL37" s="17">
        <f t="shared" si="33"/>
        <v>47</v>
      </c>
      <c r="EM37" s="20"/>
      <c r="EN37" s="20">
        <f t="shared" si="33"/>
        <v>120</v>
      </c>
      <c r="EO37" s="17">
        <f t="shared" si="33"/>
        <v>25</v>
      </c>
      <c r="EP37" s="19">
        <f t="shared" si="33"/>
        <v>493</v>
      </c>
      <c r="EQ37" s="17">
        <f t="shared" si="33"/>
        <v>39</v>
      </c>
      <c r="ER37" s="17">
        <f>ER39+ER41</f>
        <v>317</v>
      </c>
      <c r="ES37" s="51">
        <f>SUM(ES39,ES41)</f>
        <v>1400</v>
      </c>
      <c r="ET37" s="20">
        <f>SUM(ET39,ET41)</f>
        <v>316</v>
      </c>
      <c r="EU37" s="174">
        <f>EU39+EU41</f>
        <v>845</v>
      </c>
      <c r="EV37" s="18">
        <f>EV39+EV41</f>
        <v>22217</v>
      </c>
      <c r="EW37" s="20">
        <f>EW39+EW41</f>
        <v>2263</v>
      </c>
      <c r="EX37" s="174">
        <f>EX39+EX41</f>
        <v>17952</v>
      </c>
      <c r="EY37" s="72"/>
      <c r="EZ37" s="3"/>
      <c r="FA37" s="3"/>
      <c r="FB37" s="3"/>
      <c r="FC37" s="3"/>
      <c r="FD37" s="3"/>
      <c r="FE37" s="3"/>
      <c r="FF37" s="3"/>
      <c r="FG37" s="3"/>
    </row>
    <row r="38" spans="1:163" ht="19.5" customHeight="1">
      <c r="A38" s="4"/>
      <c r="B38" s="6"/>
      <c r="C38" s="6"/>
      <c r="D38" s="49"/>
      <c r="E38" s="6"/>
      <c r="F38" s="5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"/>
      <c r="T38" s="4"/>
      <c r="U38" s="6"/>
      <c r="V38" s="73"/>
      <c r="W38" s="4"/>
      <c r="X38" s="12"/>
      <c r="Y38" s="49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4"/>
      <c r="AP38" s="6"/>
      <c r="AQ38" s="6"/>
      <c r="AR38" s="14"/>
      <c r="AS38" s="4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4"/>
      <c r="BN38" s="4"/>
      <c r="BO38" s="6"/>
      <c r="BP38" s="6"/>
      <c r="BQ38" s="6"/>
      <c r="BR38" s="150"/>
      <c r="BS38" s="4"/>
      <c r="BT38" s="6"/>
      <c r="BU38" s="74"/>
      <c r="BV38" s="4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4"/>
      <c r="CJ38" s="6"/>
      <c r="CK38" s="74"/>
      <c r="CL38" s="6"/>
      <c r="CM38" s="6"/>
      <c r="CN38" s="6"/>
      <c r="CO38" s="6"/>
      <c r="CP38" s="6"/>
      <c r="CQ38" s="6"/>
      <c r="CR38" s="6"/>
      <c r="CS38" s="6"/>
      <c r="CT38" s="13"/>
      <c r="CU38" s="14"/>
      <c r="CV38" s="50"/>
      <c r="CW38" s="49"/>
      <c r="CX38" s="6"/>
      <c r="CY38" s="6"/>
      <c r="CZ38" s="12"/>
      <c r="DA38" s="6"/>
      <c r="DB38" s="6"/>
      <c r="DC38" s="6"/>
      <c r="DD38" s="6"/>
      <c r="DE38" s="4"/>
      <c r="DF38" s="14"/>
      <c r="DG38" s="6"/>
      <c r="DH38" s="6"/>
      <c r="DI38" s="6"/>
      <c r="DJ38" s="14"/>
      <c r="DK38" s="14"/>
      <c r="DL38" s="6"/>
      <c r="DM38" s="6"/>
      <c r="DN38" s="6"/>
      <c r="DO38" s="13"/>
      <c r="DP38" s="6"/>
      <c r="DQ38" s="6"/>
      <c r="DR38" s="49"/>
      <c r="DS38" s="49"/>
      <c r="DT38" s="49"/>
      <c r="DU38" s="6"/>
      <c r="DV38" s="14"/>
      <c r="DW38" s="4"/>
      <c r="DX38" s="6"/>
      <c r="DY38" s="13"/>
      <c r="DZ38" s="6"/>
      <c r="EA38" s="4"/>
      <c r="EB38" s="6"/>
      <c r="EC38" s="50"/>
      <c r="ED38" s="4"/>
      <c r="EE38" s="6"/>
      <c r="EF38" s="6"/>
      <c r="EG38" s="6"/>
      <c r="EH38" s="6"/>
      <c r="EI38" s="6"/>
      <c r="EJ38" s="6"/>
      <c r="EK38" s="6"/>
      <c r="EL38" s="6"/>
      <c r="EM38" s="14"/>
      <c r="EN38" s="14"/>
      <c r="EO38" s="6"/>
      <c r="EP38" s="13"/>
      <c r="EQ38" s="6"/>
      <c r="ER38" s="6"/>
      <c r="ES38" s="49"/>
      <c r="ET38" s="14"/>
      <c r="EU38" s="50"/>
      <c r="EV38" s="4"/>
      <c r="EW38" s="14"/>
      <c r="EX38" s="50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19.5" customHeight="1">
      <c r="A39" s="4"/>
      <c r="B39" s="7" t="s">
        <v>62</v>
      </c>
      <c r="C39" s="7" t="s">
        <v>94</v>
      </c>
      <c r="D39" s="68">
        <v>7714</v>
      </c>
      <c r="E39" s="58">
        <v>341</v>
      </c>
      <c r="F39" s="69">
        <v>6732</v>
      </c>
      <c r="G39" s="58">
        <v>38</v>
      </c>
      <c r="H39" s="58"/>
      <c r="I39" s="58">
        <v>53</v>
      </c>
      <c r="J39" s="58">
        <v>20</v>
      </c>
      <c r="K39" s="58">
        <v>25</v>
      </c>
      <c r="L39" s="58">
        <v>40</v>
      </c>
      <c r="M39" s="58">
        <v>67</v>
      </c>
      <c r="N39" s="58">
        <v>21</v>
      </c>
      <c r="O39" s="58">
        <v>5</v>
      </c>
      <c r="P39" s="58">
        <v>29</v>
      </c>
      <c r="Q39" s="58">
        <v>11</v>
      </c>
      <c r="R39" s="58">
        <v>16</v>
      </c>
      <c r="S39" s="71">
        <v>36</v>
      </c>
      <c r="T39" s="70">
        <v>31</v>
      </c>
      <c r="U39" s="58">
        <v>21</v>
      </c>
      <c r="V39" s="77">
        <v>23</v>
      </c>
      <c r="W39" s="70">
        <v>23</v>
      </c>
      <c r="X39" s="176">
        <f>SUM(G39:W39)</f>
        <v>459</v>
      </c>
      <c r="Y39" s="68">
        <v>391</v>
      </c>
      <c r="Z39" s="58">
        <v>77</v>
      </c>
      <c r="AA39" s="58">
        <v>410</v>
      </c>
      <c r="AB39" s="58">
        <v>72</v>
      </c>
      <c r="AC39" s="58">
        <v>39</v>
      </c>
      <c r="AD39" s="58">
        <v>40</v>
      </c>
      <c r="AE39" s="58">
        <v>34</v>
      </c>
      <c r="AF39" s="58">
        <v>35</v>
      </c>
      <c r="AG39" s="58">
        <v>27</v>
      </c>
      <c r="AH39" s="58">
        <v>13</v>
      </c>
      <c r="AI39" s="58">
        <v>73</v>
      </c>
      <c r="AJ39" s="58">
        <v>22</v>
      </c>
      <c r="AK39" s="58">
        <v>63</v>
      </c>
      <c r="AL39" s="58">
        <v>156</v>
      </c>
      <c r="AM39" s="58">
        <v>45</v>
      </c>
      <c r="AN39" s="58"/>
      <c r="AO39" s="4"/>
      <c r="AP39" s="7" t="s">
        <v>62</v>
      </c>
      <c r="AQ39" s="7" t="s">
        <v>94</v>
      </c>
      <c r="AR39" s="71">
        <v>38</v>
      </c>
      <c r="AS39" s="70">
        <v>40</v>
      </c>
      <c r="AT39" s="58">
        <v>354</v>
      </c>
      <c r="AU39" s="58">
        <v>31</v>
      </c>
      <c r="AV39" s="58">
        <v>350</v>
      </c>
      <c r="AW39" s="58">
        <v>149</v>
      </c>
      <c r="AX39" s="58">
        <v>39</v>
      </c>
      <c r="AY39" s="58">
        <v>134</v>
      </c>
      <c r="AZ39" s="58">
        <v>114</v>
      </c>
      <c r="BA39" s="58">
        <v>36</v>
      </c>
      <c r="BB39" s="58"/>
      <c r="BC39" s="58">
        <v>38</v>
      </c>
      <c r="BD39" s="58">
        <v>121</v>
      </c>
      <c r="BE39" s="17">
        <v>23</v>
      </c>
      <c r="BF39" s="58">
        <v>92</v>
      </c>
      <c r="BG39" s="58">
        <v>34</v>
      </c>
      <c r="BH39" s="58">
        <v>115</v>
      </c>
      <c r="BI39" s="58">
        <v>107</v>
      </c>
      <c r="BJ39" s="58">
        <v>104</v>
      </c>
      <c r="BK39" s="58"/>
      <c r="BL39" s="58">
        <v>17</v>
      </c>
      <c r="BM39" s="71">
        <v>10</v>
      </c>
      <c r="BN39" s="70">
        <v>13</v>
      </c>
      <c r="BO39" s="58">
        <v>20</v>
      </c>
      <c r="BP39" s="58">
        <v>126</v>
      </c>
      <c r="BQ39" s="58">
        <v>26</v>
      </c>
      <c r="BR39" s="153">
        <v>0</v>
      </c>
      <c r="BS39" s="18">
        <f>SUM(BP39:BR39,BN39,BI39:BI39,BF39,BA39,AX39:AY39,AU39:AV39,AS39,AL39,AB39:AJ39,Y39,AN39)</f>
        <v>1896</v>
      </c>
      <c r="BT39" s="17">
        <f>SUM(BO39,BL39,BG39,BC39,AR39,Z39)</f>
        <v>224</v>
      </c>
      <c r="BU39" s="177">
        <f>SUM(BK39,BJ39,BH39,BD39:BE39,AZ39,AW39,AT39,AM39,AK39,AA39,BM39)</f>
        <v>1508</v>
      </c>
      <c r="BV39" s="70">
        <v>168</v>
      </c>
      <c r="BW39" s="58">
        <v>0</v>
      </c>
      <c r="BX39" s="58">
        <v>153</v>
      </c>
      <c r="BY39" s="17">
        <v>24</v>
      </c>
      <c r="BZ39" s="17"/>
      <c r="CA39" s="58">
        <v>11</v>
      </c>
      <c r="CB39" s="58"/>
      <c r="CC39" s="179">
        <v>0</v>
      </c>
      <c r="CD39" s="58"/>
      <c r="CE39" s="58">
        <v>9</v>
      </c>
      <c r="CF39" s="63">
        <v>53</v>
      </c>
      <c r="CG39" s="63">
        <v>40</v>
      </c>
      <c r="CH39" s="63"/>
      <c r="CI39" s="4"/>
      <c r="CJ39" s="7" t="s">
        <v>62</v>
      </c>
      <c r="CK39" s="66" t="s">
        <v>94</v>
      </c>
      <c r="CL39" s="58">
        <v>110</v>
      </c>
      <c r="CM39" s="58"/>
      <c r="CN39" s="63">
        <v>68</v>
      </c>
      <c r="CO39" s="17">
        <v>0</v>
      </c>
      <c r="CP39" s="17"/>
      <c r="CQ39" s="17">
        <v>84</v>
      </c>
      <c r="CR39" s="17"/>
      <c r="CS39" s="58">
        <v>17</v>
      </c>
      <c r="CT39" s="19">
        <f>SUM(,CS39,CL39,CE39,CA39:CB39,BX39)</f>
        <v>300</v>
      </c>
      <c r="CU39" s="20">
        <f>SUM(BW39,BY39,CG39,CO39,CQ39)</f>
        <v>148</v>
      </c>
      <c r="CV39" s="56">
        <f>SUM(CR39,CN39,CF39,CH39,CC39,BV39,BZ39,CM39)</f>
        <v>289</v>
      </c>
      <c r="CW39" s="68">
        <v>69</v>
      </c>
      <c r="CX39" s="17">
        <v>32</v>
      </c>
      <c r="CY39" s="6">
        <v>17</v>
      </c>
      <c r="CZ39" s="176">
        <f>SUM(CW39:CY39)</f>
        <v>118</v>
      </c>
      <c r="DA39" s="179"/>
      <c r="DB39" s="63">
        <v>1</v>
      </c>
      <c r="DC39" s="63">
        <v>20</v>
      </c>
      <c r="DD39" s="63">
        <v>13</v>
      </c>
      <c r="DE39" s="211">
        <v>5</v>
      </c>
      <c r="DF39" s="14">
        <v>12</v>
      </c>
      <c r="DG39" s="63"/>
      <c r="DH39" s="179">
        <v>29</v>
      </c>
      <c r="DI39" s="63">
        <v>59</v>
      </c>
      <c r="DJ39" s="71">
        <v>10</v>
      </c>
      <c r="DK39" s="71"/>
      <c r="DL39" s="63">
        <v>3</v>
      </c>
      <c r="DM39" s="63">
        <v>2</v>
      </c>
      <c r="DN39" s="179">
        <v>0</v>
      </c>
      <c r="DO39" s="19">
        <f>SUM(DF39,DC39,DB39,DM39)</f>
        <v>35</v>
      </c>
      <c r="DP39" s="17">
        <f>SUM(DN39,DK39,DG39,DA39)</f>
        <v>0</v>
      </c>
      <c r="DQ39" s="6">
        <f>SUM(DL39,DJ39,DI39,DH39,DD39,,DE39)</f>
        <v>119</v>
      </c>
      <c r="DR39" s="181">
        <v>10</v>
      </c>
      <c r="DS39" s="181">
        <v>27</v>
      </c>
      <c r="DT39" s="181">
        <v>7</v>
      </c>
      <c r="DU39" s="63">
        <v>23</v>
      </c>
      <c r="DV39" s="212">
        <v>7</v>
      </c>
      <c r="DW39" s="213">
        <v>3</v>
      </c>
      <c r="DX39" s="58">
        <v>9</v>
      </c>
      <c r="DY39" s="19">
        <f>SUM(DT39)</f>
        <v>7</v>
      </c>
      <c r="DZ39" s="63">
        <f>SUM(DW39,DV39,DU39,DX39)</f>
        <v>42</v>
      </c>
      <c r="EA39" s="4"/>
      <c r="EB39" s="7" t="s">
        <v>62</v>
      </c>
      <c r="EC39" s="65" t="s">
        <v>94</v>
      </c>
      <c r="ED39" s="18">
        <v>177</v>
      </c>
      <c r="EE39" s="6">
        <v>31</v>
      </c>
      <c r="EF39" s="63">
        <v>8</v>
      </c>
      <c r="EG39" s="17">
        <v>4</v>
      </c>
      <c r="EH39" s="58">
        <v>9</v>
      </c>
      <c r="EI39" s="17">
        <v>16</v>
      </c>
      <c r="EJ39" s="17">
        <v>4</v>
      </c>
      <c r="EK39" s="6">
        <v>0</v>
      </c>
      <c r="EL39" s="58">
        <v>23</v>
      </c>
      <c r="EM39" s="180">
        <v>0</v>
      </c>
      <c r="EN39" s="180">
        <v>64</v>
      </c>
      <c r="EO39" s="179">
        <v>9</v>
      </c>
      <c r="EP39" s="19">
        <f>SUM(EM39,EJ39,EE39,ED39,EO39)</f>
        <v>221</v>
      </c>
      <c r="EQ39" s="17">
        <f>SUM(EK39)</f>
        <v>0</v>
      </c>
      <c r="ER39" s="17">
        <f>SUM(EN39,EL39,EI39,EG39,EF39,EH39)</f>
        <v>124</v>
      </c>
      <c r="ES39" s="51">
        <v>582</v>
      </c>
      <c r="ET39" s="20">
        <v>164</v>
      </c>
      <c r="EU39" s="214">
        <v>490</v>
      </c>
      <c r="EV39" s="18">
        <f>SUM(ES39,EP39,DY39,DS39,DO39,CZ39,CT39,BS39,X39,D39)</f>
        <v>11359</v>
      </c>
      <c r="EW39" s="20">
        <f>SUM(ET39,EQ39,DP39,CU39,BT39,E39)</f>
        <v>877</v>
      </c>
      <c r="EX39" s="174">
        <f>SUM(EU39,DZ39,DQ39,CV39,BU39,F39,ER39,DR39)</f>
        <v>9314</v>
      </c>
      <c r="EY39" s="72"/>
      <c r="EZ39" s="3"/>
      <c r="FA39" s="3"/>
      <c r="FB39" s="3"/>
      <c r="FC39" s="3"/>
      <c r="FD39" s="3"/>
      <c r="FE39" s="3"/>
      <c r="FF39" s="3"/>
      <c r="FG39" s="3"/>
    </row>
    <row r="40" spans="1:163" ht="19.5" customHeight="1">
      <c r="A40" s="4"/>
      <c r="B40" s="6"/>
      <c r="C40" s="6"/>
      <c r="D40" s="49"/>
      <c r="E40" s="6"/>
      <c r="F40" s="5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4"/>
      <c r="T40" s="4"/>
      <c r="U40" s="6"/>
      <c r="V40" s="73"/>
      <c r="W40" s="4"/>
      <c r="X40" s="12"/>
      <c r="Y40" s="4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4"/>
      <c r="AP40" s="6"/>
      <c r="AQ40" s="6"/>
      <c r="AR40" s="14"/>
      <c r="AS40" s="4"/>
      <c r="AT40" s="6"/>
      <c r="AU40" s="58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14"/>
      <c r="BN40" s="4"/>
      <c r="BO40" s="6"/>
      <c r="BP40" s="6"/>
      <c r="BQ40" s="6"/>
      <c r="BR40" s="150"/>
      <c r="BS40" s="18"/>
      <c r="BT40" s="6"/>
      <c r="BU40" s="74"/>
      <c r="BV40" s="4"/>
      <c r="BW40" s="6"/>
      <c r="BX40" s="6"/>
      <c r="BY40" s="9"/>
      <c r="BZ40" s="9"/>
      <c r="CA40" s="6"/>
      <c r="CB40" s="6"/>
      <c r="CC40" s="6"/>
      <c r="CD40" s="6"/>
      <c r="CE40" s="6"/>
      <c r="CF40" s="6"/>
      <c r="CG40" s="6"/>
      <c r="CH40" s="6"/>
      <c r="CI40" s="4"/>
      <c r="CJ40" s="6"/>
      <c r="CK40" s="74"/>
      <c r="CL40" s="6"/>
      <c r="CM40" s="6"/>
      <c r="CN40" s="6"/>
      <c r="CO40" s="9"/>
      <c r="CP40" s="9"/>
      <c r="CQ40" s="9"/>
      <c r="CR40" s="9"/>
      <c r="CS40" s="6"/>
      <c r="CT40" s="19"/>
      <c r="CU40" s="14"/>
      <c r="CV40" s="50"/>
      <c r="CW40" s="49"/>
      <c r="CX40" s="6"/>
      <c r="CY40" s="6"/>
      <c r="CZ40" s="12"/>
      <c r="DA40" s="6"/>
      <c r="DB40" s="6"/>
      <c r="DC40" s="6"/>
      <c r="DD40" s="6"/>
      <c r="DE40" s="4"/>
      <c r="DF40" s="14"/>
      <c r="DG40" s="6"/>
      <c r="DH40" s="6"/>
      <c r="DI40" s="6"/>
      <c r="DJ40" s="14"/>
      <c r="DK40" s="14"/>
      <c r="DL40" s="6"/>
      <c r="DM40" s="6"/>
      <c r="DN40" s="6"/>
      <c r="DO40" s="19" t="s">
        <v>98</v>
      </c>
      <c r="DP40" s="6"/>
      <c r="DQ40" s="6"/>
      <c r="DR40" s="49"/>
      <c r="DS40" s="49"/>
      <c r="DT40" s="49"/>
      <c r="DU40" s="6"/>
      <c r="DV40" s="14"/>
      <c r="DW40" s="4"/>
      <c r="DX40" s="6"/>
      <c r="DY40" s="19" t="s">
        <v>98</v>
      </c>
      <c r="DZ40" s="6"/>
      <c r="EA40" s="4"/>
      <c r="EB40" s="6"/>
      <c r="EC40" s="50"/>
      <c r="ED40" s="4"/>
      <c r="EE40" s="6"/>
      <c r="EF40" s="6"/>
      <c r="EG40" s="6"/>
      <c r="EH40" s="6"/>
      <c r="EI40" s="6"/>
      <c r="EJ40" s="6"/>
      <c r="EK40" s="6"/>
      <c r="EL40" s="6"/>
      <c r="EM40" s="14"/>
      <c r="EN40" s="14"/>
      <c r="EO40" s="6"/>
      <c r="EP40" s="19"/>
      <c r="EQ40" s="17"/>
      <c r="ER40" s="17" t="s">
        <v>98</v>
      </c>
      <c r="ES40" s="51"/>
      <c r="ET40" s="20"/>
      <c r="EU40" s="50"/>
      <c r="EV40" s="4"/>
      <c r="EW40" s="14"/>
      <c r="EX40" s="50"/>
      <c r="EY40" s="3"/>
      <c r="EZ40" s="3"/>
      <c r="FA40" s="3"/>
      <c r="FB40" s="3"/>
      <c r="FC40" s="3"/>
      <c r="FD40" s="3"/>
      <c r="FE40" s="3"/>
      <c r="FF40" s="3"/>
      <c r="FG40" s="3"/>
    </row>
    <row r="41" spans="1:163" s="231" customFormat="1" ht="31.5" customHeight="1">
      <c r="A41" s="215" t="s">
        <v>101</v>
      </c>
      <c r="B41" s="216" t="s">
        <v>88</v>
      </c>
      <c r="C41" s="216" t="s">
        <v>96</v>
      </c>
      <c r="D41" s="217">
        <v>8055</v>
      </c>
      <c r="E41" s="64">
        <v>623</v>
      </c>
      <c r="F41" s="218">
        <v>6595</v>
      </c>
      <c r="G41" s="64">
        <v>2</v>
      </c>
      <c r="H41" s="64"/>
      <c r="I41" s="64">
        <v>26</v>
      </c>
      <c r="J41" s="64">
        <v>18</v>
      </c>
      <c r="K41" s="64">
        <v>14</v>
      </c>
      <c r="L41" s="64">
        <v>39</v>
      </c>
      <c r="M41" s="64">
        <v>11</v>
      </c>
      <c r="N41" s="64">
        <v>11</v>
      </c>
      <c r="O41" s="64">
        <v>69</v>
      </c>
      <c r="P41" s="64">
        <v>10</v>
      </c>
      <c r="Q41" s="64">
        <v>27</v>
      </c>
      <c r="R41" s="64">
        <v>24</v>
      </c>
      <c r="S41" s="220">
        <v>26</v>
      </c>
      <c r="T41" s="221">
        <v>21</v>
      </c>
      <c r="U41" s="64">
        <v>19</v>
      </c>
      <c r="V41" s="222">
        <v>22</v>
      </c>
      <c r="W41" s="221">
        <v>15</v>
      </c>
      <c r="X41" s="183">
        <f>SUM(G41:W41)</f>
        <v>354</v>
      </c>
      <c r="Y41" s="217">
        <v>5</v>
      </c>
      <c r="Z41" s="64"/>
      <c r="AA41" s="64">
        <v>4</v>
      </c>
      <c r="AB41" s="64">
        <v>8</v>
      </c>
      <c r="AC41" s="64">
        <v>0</v>
      </c>
      <c r="AD41" s="64">
        <v>0</v>
      </c>
      <c r="AE41" s="64">
        <v>6</v>
      </c>
      <c r="AF41" s="64">
        <v>5</v>
      </c>
      <c r="AG41" s="64">
        <v>13</v>
      </c>
      <c r="AH41" s="64">
        <v>27</v>
      </c>
      <c r="AI41" s="64">
        <v>3</v>
      </c>
      <c r="AJ41" s="64">
        <v>0</v>
      </c>
      <c r="AK41" s="64">
        <v>1</v>
      </c>
      <c r="AL41" s="64">
        <v>2</v>
      </c>
      <c r="AM41" s="223"/>
      <c r="AN41" s="64"/>
      <c r="AO41" s="215" t="s">
        <v>101</v>
      </c>
      <c r="AP41" s="216" t="s">
        <v>88</v>
      </c>
      <c r="AQ41" s="216" t="s">
        <v>96</v>
      </c>
      <c r="AR41" s="220">
        <v>0</v>
      </c>
      <c r="AS41" s="221">
        <v>0</v>
      </c>
      <c r="AT41" s="64">
        <v>1</v>
      </c>
      <c r="AU41" s="64">
        <v>0</v>
      </c>
      <c r="AV41" s="64">
        <v>7</v>
      </c>
      <c r="AW41" s="223">
        <v>1</v>
      </c>
      <c r="AX41" s="64">
        <v>1</v>
      </c>
      <c r="AY41" s="64">
        <v>24</v>
      </c>
      <c r="AZ41" s="64">
        <v>14</v>
      </c>
      <c r="BA41" s="64">
        <v>3</v>
      </c>
      <c r="BB41" s="64"/>
      <c r="BC41" s="64">
        <v>3</v>
      </c>
      <c r="BD41" s="223">
        <v>7</v>
      </c>
      <c r="BE41" s="28">
        <v>2</v>
      </c>
      <c r="BF41" s="64">
        <v>28</v>
      </c>
      <c r="BG41" s="64">
        <v>6</v>
      </c>
      <c r="BH41" s="64">
        <v>2</v>
      </c>
      <c r="BI41" s="64">
        <v>11</v>
      </c>
      <c r="BJ41" s="64">
        <v>3</v>
      </c>
      <c r="BK41" s="64"/>
      <c r="BL41" s="64">
        <v>23</v>
      </c>
      <c r="BM41" s="220">
        <v>19</v>
      </c>
      <c r="BN41" s="221">
        <v>16</v>
      </c>
      <c r="BO41" s="64">
        <v>19</v>
      </c>
      <c r="BP41" s="64">
        <v>33</v>
      </c>
      <c r="BQ41" s="64">
        <v>7</v>
      </c>
      <c r="BR41" s="224">
        <v>0</v>
      </c>
      <c r="BS41" s="62">
        <f>SUM(BP41:BR41,BN41,BI41:BI41,BF41,BA41,AX41:AY41,AU41:AV41,AS41,AL41,AB41:AJ41,Y41,AN41)</f>
        <v>199</v>
      </c>
      <c r="BT41" s="28">
        <f>SUM(BO41,BL41,BG41,BC41,AR41,Z41)</f>
        <v>51</v>
      </c>
      <c r="BU41" s="184">
        <f>SUM(BK41,BJ41,BH41,BD41:BE41,AZ41,AW41,AT41,AM41,AK41,AA41,BM41)</f>
        <v>54</v>
      </c>
      <c r="BV41" s="221">
        <v>158</v>
      </c>
      <c r="BW41" s="64">
        <v>26</v>
      </c>
      <c r="BX41" s="64">
        <v>421</v>
      </c>
      <c r="BY41" s="28">
        <v>64</v>
      </c>
      <c r="BZ41" s="28">
        <v>114</v>
      </c>
      <c r="CA41" s="64">
        <v>21</v>
      </c>
      <c r="CB41" s="64"/>
      <c r="CC41" s="28">
        <v>124</v>
      </c>
      <c r="CD41" s="64"/>
      <c r="CE41" s="64">
        <v>30</v>
      </c>
      <c r="CF41" s="64">
        <v>38</v>
      </c>
      <c r="CG41" s="64">
        <v>119</v>
      </c>
      <c r="CH41" s="64">
        <v>62</v>
      </c>
      <c r="CI41" s="215" t="s">
        <v>101</v>
      </c>
      <c r="CJ41" s="216" t="s">
        <v>88</v>
      </c>
      <c r="CK41" s="225" t="s">
        <v>96</v>
      </c>
      <c r="CL41" s="64">
        <v>214</v>
      </c>
      <c r="CM41" s="64"/>
      <c r="CN41" s="64">
        <v>37</v>
      </c>
      <c r="CO41" s="28">
        <v>0</v>
      </c>
      <c r="CP41" s="28"/>
      <c r="CQ41" s="28">
        <v>156</v>
      </c>
      <c r="CR41" s="28"/>
      <c r="CS41" s="64">
        <v>62</v>
      </c>
      <c r="CT41" s="29">
        <f>SUM(,CS41,CL41,CE41,CA41:CB41,BX41)</f>
        <v>748</v>
      </c>
      <c r="CU41" s="185">
        <f>SUM(BW41,BY41,CG41,CO41,CQ41)</f>
        <v>365</v>
      </c>
      <c r="CV41" s="186">
        <f>SUM(CR41,CN41,CF41,CH41,CC41,BV41,BZ41,CM41)</f>
        <v>533</v>
      </c>
      <c r="CW41" s="217">
        <v>9</v>
      </c>
      <c r="CX41" s="28">
        <v>7</v>
      </c>
      <c r="CY41" s="26">
        <v>12</v>
      </c>
      <c r="CZ41" s="183">
        <f>SUM(CW41:CY41)</f>
        <v>28</v>
      </c>
      <c r="DA41" s="28">
        <v>38</v>
      </c>
      <c r="DB41" s="64">
        <v>38</v>
      </c>
      <c r="DC41" s="64">
        <v>32</v>
      </c>
      <c r="DD41" s="64">
        <v>29</v>
      </c>
      <c r="DE41" s="187">
        <v>24</v>
      </c>
      <c r="DF41" s="232">
        <v>28</v>
      </c>
      <c r="DG41" s="64">
        <v>39</v>
      </c>
      <c r="DH41" s="28">
        <v>34</v>
      </c>
      <c r="DI41" s="64">
        <v>99</v>
      </c>
      <c r="DJ41" s="220">
        <v>97</v>
      </c>
      <c r="DK41" s="220">
        <v>39</v>
      </c>
      <c r="DL41" s="64">
        <v>86</v>
      </c>
      <c r="DM41" s="64">
        <v>250</v>
      </c>
      <c r="DN41" s="28">
        <v>40</v>
      </c>
      <c r="DO41" s="29">
        <f>SUM(DF41,DC41,DB41,DM41)</f>
        <v>348</v>
      </c>
      <c r="DP41" s="28">
        <f>SUM(DN41,DK41,DG41,DA41)</f>
        <v>156</v>
      </c>
      <c r="DQ41" s="26">
        <f>SUM(DL41,DJ41,DI41,DH41,DD41,,DE41)</f>
        <v>369</v>
      </c>
      <c r="DR41" s="217">
        <v>415</v>
      </c>
      <c r="DS41" s="217">
        <v>4</v>
      </c>
      <c r="DT41" s="217">
        <v>32</v>
      </c>
      <c r="DU41" s="64">
        <v>42</v>
      </c>
      <c r="DV41" s="220">
        <v>23</v>
      </c>
      <c r="DW41" s="221">
        <v>9</v>
      </c>
      <c r="DX41" s="64">
        <v>50</v>
      </c>
      <c r="DY41" s="29">
        <f>SUM(DT41)</f>
        <v>32</v>
      </c>
      <c r="DZ41" s="64">
        <f>SUM(DW41,DV41,DU41,DX41)</f>
        <v>124</v>
      </c>
      <c r="EA41" s="215" t="s">
        <v>101</v>
      </c>
      <c r="EB41" s="216" t="s">
        <v>88</v>
      </c>
      <c r="EC41" s="227" t="s">
        <v>96</v>
      </c>
      <c r="ED41" s="187">
        <v>100</v>
      </c>
      <c r="EE41" s="26">
        <v>126</v>
      </c>
      <c r="EF41" s="64">
        <v>39</v>
      </c>
      <c r="EG41" s="28">
        <v>7</v>
      </c>
      <c r="EH41" s="64">
        <v>22</v>
      </c>
      <c r="EI41" s="28">
        <v>45</v>
      </c>
      <c r="EJ41" s="28">
        <v>30</v>
      </c>
      <c r="EK41" s="26">
        <v>39</v>
      </c>
      <c r="EL41" s="64">
        <v>24</v>
      </c>
      <c r="EM41" s="185">
        <v>0</v>
      </c>
      <c r="EN41" s="185">
        <v>56</v>
      </c>
      <c r="EO41" s="28">
        <v>16</v>
      </c>
      <c r="EP41" s="29">
        <f>SUM(EM41,EJ41,EE41,ED41,EO41)</f>
        <v>272</v>
      </c>
      <c r="EQ41" s="28">
        <f>SUM(EK41)</f>
        <v>39</v>
      </c>
      <c r="ER41" s="28">
        <f>SUM(EN41,EL41,EI41,EG41,EF41,EH41)</f>
        <v>193</v>
      </c>
      <c r="ES41" s="228">
        <v>818</v>
      </c>
      <c r="ET41" s="185">
        <v>152</v>
      </c>
      <c r="EU41" s="188">
        <v>355</v>
      </c>
      <c r="EV41" s="187">
        <f>SUM(ES41,EP41,DY41,DS41,DO41,CZ41,CT41,BS41,X41,D41)</f>
        <v>10858</v>
      </c>
      <c r="EW41" s="185">
        <f>SUM(ET41,EQ41,DP41,CU41,BT41,E41)</f>
        <v>1386</v>
      </c>
      <c r="EX41" s="188">
        <f>SUM(EU41,DZ41,DQ41,CV41,BU41,F41,ER41,DR41)</f>
        <v>8638</v>
      </c>
      <c r="EY41" s="229"/>
      <c r="EZ41" s="230"/>
      <c r="FA41" s="230"/>
      <c r="FB41" s="230"/>
      <c r="FC41" s="230"/>
      <c r="FD41" s="230"/>
      <c r="FE41" s="230"/>
      <c r="FF41" s="230"/>
      <c r="FG41" s="230"/>
    </row>
    <row r="42" spans="1:163" ht="19.5" customHeight="1">
      <c r="A42" s="8"/>
      <c r="B42" s="7"/>
      <c r="C42" s="7"/>
      <c r="D42" s="68"/>
      <c r="E42" s="58"/>
      <c r="F42" s="6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71"/>
      <c r="T42" s="70"/>
      <c r="U42" s="58"/>
      <c r="V42" s="77"/>
      <c r="W42" s="70"/>
      <c r="X42" s="176"/>
      <c r="Y42" s="6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63"/>
      <c r="AN42" s="58"/>
      <c r="AO42" s="8"/>
      <c r="AP42" s="7"/>
      <c r="AQ42" s="7"/>
      <c r="AR42" s="71"/>
      <c r="AS42" s="70"/>
      <c r="AT42" s="58"/>
      <c r="AU42" s="58"/>
      <c r="AV42" s="58"/>
      <c r="AW42" s="63"/>
      <c r="AX42" s="58"/>
      <c r="AY42" s="58"/>
      <c r="AZ42" s="58"/>
      <c r="BA42" s="58"/>
      <c r="BB42" s="58"/>
      <c r="BC42" s="58"/>
      <c r="BD42" s="63"/>
      <c r="BE42" s="17"/>
      <c r="BF42" s="58"/>
      <c r="BG42" s="58"/>
      <c r="BH42" s="58"/>
      <c r="BI42" s="58"/>
      <c r="BJ42" s="58"/>
      <c r="BK42" s="58"/>
      <c r="BL42" s="58"/>
      <c r="BM42" s="71"/>
      <c r="BN42" s="70"/>
      <c r="BO42" s="58"/>
      <c r="BP42" s="58"/>
      <c r="BQ42" s="58"/>
      <c r="BR42" s="153"/>
      <c r="BS42" s="18"/>
      <c r="BT42" s="17"/>
      <c r="BU42" s="177"/>
      <c r="BV42" s="70"/>
      <c r="BW42" s="58"/>
      <c r="BX42" s="58"/>
      <c r="BY42" s="17"/>
      <c r="BZ42" s="17"/>
      <c r="CA42" s="58"/>
      <c r="CB42" s="58"/>
      <c r="CC42" s="17"/>
      <c r="CD42" s="58"/>
      <c r="CE42" s="58"/>
      <c r="CF42" s="58"/>
      <c r="CG42" s="58"/>
      <c r="CH42" s="58"/>
      <c r="CI42" s="8"/>
      <c r="CJ42" s="7"/>
      <c r="CK42" s="66"/>
      <c r="CL42" s="58"/>
      <c r="CM42" s="58"/>
      <c r="CN42" s="58"/>
      <c r="CO42" s="17"/>
      <c r="CP42" s="17"/>
      <c r="CQ42" s="17"/>
      <c r="CR42" s="17"/>
      <c r="CS42" s="58"/>
      <c r="CT42" s="19"/>
      <c r="CU42" s="20"/>
      <c r="CV42" s="56"/>
      <c r="CW42" s="68"/>
      <c r="CX42" s="17"/>
      <c r="CY42" s="6"/>
      <c r="CZ42" s="176"/>
      <c r="DA42" s="17"/>
      <c r="DB42" s="58"/>
      <c r="DC42" s="58"/>
      <c r="DD42" s="58"/>
      <c r="DE42" s="18"/>
      <c r="DF42" s="14"/>
      <c r="DG42" s="58"/>
      <c r="DH42" s="17"/>
      <c r="DI42" s="58"/>
      <c r="DJ42" s="71"/>
      <c r="DK42" s="71"/>
      <c r="DL42" s="58"/>
      <c r="DM42" s="58"/>
      <c r="DN42" s="17"/>
      <c r="DO42" s="19"/>
      <c r="DP42" s="17"/>
      <c r="DQ42" s="6"/>
      <c r="DR42" s="68"/>
      <c r="DS42" s="68"/>
      <c r="DT42" s="68"/>
      <c r="DU42" s="58"/>
      <c r="DV42" s="71"/>
      <c r="DW42" s="70"/>
      <c r="DX42" s="58"/>
      <c r="DY42" s="19"/>
      <c r="DZ42" s="58"/>
      <c r="EA42" s="8"/>
      <c r="EB42" s="7"/>
      <c r="EC42" s="65"/>
      <c r="ED42" s="18"/>
      <c r="EE42" s="6"/>
      <c r="EF42" s="58"/>
      <c r="EG42" s="17"/>
      <c r="EH42" s="58"/>
      <c r="EI42" s="17"/>
      <c r="EJ42" s="17"/>
      <c r="EK42" s="6"/>
      <c r="EL42" s="58"/>
      <c r="EM42" s="20"/>
      <c r="EN42" s="20"/>
      <c r="EO42" s="17"/>
      <c r="EP42" s="19"/>
      <c r="EQ42" s="17"/>
      <c r="ER42" s="17"/>
      <c r="ES42" s="51"/>
      <c r="ET42" s="20"/>
      <c r="EU42" s="174"/>
      <c r="EV42" s="18"/>
      <c r="EW42" s="20"/>
      <c r="EX42" s="174"/>
      <c r="EY42" s="72"/>
      <c r="EZ42" s="3"/>
      <c r="FA42" s="3"/>
      <c r="FB42" s="3"/>
      <c r="FC42" s="3"/>
      <c r="FD42" s="3"/>
      <c r="FE42" s="3"/>
      <c r="FF42" s="3"/>
      <c r="FG42" s="3"/>
    </row>
    <row r="43" spans="1:163" ht="19.5" customHeight="1">
      <c r="A43" s="4"/>
      <c r="B43" s="7" t="s">
        <v>102</v>
      </c>
      <c r="C43" s="7" t="s">
        <v>55</v>
      </c>
      <c r="D43" s="51">
        <f>D45+D47</f>
        <v>15492</v>
      </c>
      <c r="E43" s="17">
        <f aca="true" t="shared" si="34" ref="E43:W43">E45+E47</f>
        <v>896</v>
      </c>
      <c r="F43" s="174">
        <f t="shared" si="34"/>
        <v>12809</v>
      </c>
      <c r="G43" s="17">
        <f t="shared" si="34"/>
        <v>37</v>
      </c>
      <c r="H43" s="17">
        <f>H45+H47</f>
        <v>0</v>
      </c>
      <c r="I43" s="17">
        <f t="shared" si="34"/>
        <v>78</v>
      </c>
      <c r="J43" s="17">
        <f>J45+J47</f>
        <v>37</v>
      </c>
      <c r="K43" s="17">
        <f>K45+K47</f>
        <v>36</v>
      </c>
      <c r="L43" s="17">
        <f t="shared" si="34"/>
        <v>75</v>
      </c>
      <c r="M43" s="17">
        <f>M45+M47</f>
        <v>76</v>
      </c>
      <c r="N43" s="17">
        <f t="shared" si="34"/>
        <v>37</v>
      </c>
      <c r="O43" s="17">
        <f t="shared" si="34"/>
        <v>75</v>
      </c>
      <c r="P43" s="17">
        <f t="shared" si="34"/>
        <v>37</v>
      </c>
      <c r="Q43" s="17">
        <f t="shared" si="34"/>
        <v>39</v>
      </c>
      <c r="R43" s="17">
        <f t="shared" si="34"/>
        <v>40</v>
      </c>
      <c r="S43" s="20">
        <f>S45+S47</f>
        <v>63</v>
      </c>
      <c r="T43" s="18">
        <f>T45+T47</f>
        <v>43</v>
      </c>
      <c r="U43" s="17">
        <f t="shared" si="34"/>
        <v>35</v>
      </c>
      <c r="V43" s="175">
        <f t="shared" si="34"/>
        <v>41</v>
      </c>
      <c r="W43" s="17">
        <f t="shared" si="34"/>
        <v>34</v>
      </c>
      <c r="X43" s="176">
        <f>X45+X47</f>
        <v>783</v>
      </c>
      <c r="Y43" s="51">
        <f aca="true" t="shared" si="35" ref="Y43:BQ43">Y45+Y47</f>
        <v>378</v>
      </c>
      <c r="Z43" s="17">
        <f t="shared" si="35"/>
        <v>78</v>
      </c>
      <c r="AA43" s="17">
        <f t="shared" si="35"/>
        <v>323</v>
      </c>
      <c r="AB43" s="17">
        <f>AB45+AB47</f>
        <v>78</v>
      </c>
      <c r="AC43" s="17">
        <f t="shared" si="35"/>
        <v>40</v>
      </c>
      <c r="AD43" s="17">
        <f t="shared" si="35"/>
        <v>39</v>
      </c>
      <c r="AE43" s="17">
        <f t="shared" si="35"/>
        <v>39</v>
      </c>
      <c r="AF43" s="17">
        <f t="shared" si="35"/>
        <v>39</v>
      </c>
      <c r="AG43" s="17">
        <f t="shared" si="35"/>
        <v>39</v>
      </c>
      <c r="AH43" s="17">
        <f t="shared" si="35"/>
        <v>39</v>
      </c>
      <c r="AI43" s="17">
        <f t="shared" si="35"/>
        <v>65</v>
      </c>
      <c r="AJ43" s="17">
        <f t="shared" si="35"/>
        <v>21</v>
      </c>
      <c r="AK43" s="17">
        <f t="shared" si="35"/>
        <v>76</v>
      </c>
      <c r="AL43" s="17">
        <f>AL45+AL47</f>
        <v>160</v>
      </c>
      <c r="AM43" s="17">
        <f>AM45+AM47</f>
        <v>43</v>
      </c>
      <c r="AN43" s="17">
        <f>AN45+AN47</f>
        <v>0</v>
      </c>
      <c r="AO43" s="4"/>
      <c r="AP43" s="7" t="s">
        <v>102</v>
      </c>
      <c r="AQ43" s="7" t="s">
        <v>55</v>
      </c>
      <c r="AR43" s="20">
        <f>AR45+AR47</f>
        <v>40</v>
      </c>
      <c r="AS43" s="18">
        <f t="shared" si="35"/>
        <v>40</v>
      </c>
      <c r="AT43" s="17">
        <f t="shared" si="35"/>
        <v>295</v>
      </c>
      <c r="AU43" s="17">
        <f t="shared" si="35"/>
        <v>24</v>
      </c>
      <c r="AV43" s="17">
        <f t="shared" si="35"/>
        <v>335</v>
      </c>
      <c r="AW43" s="17">
        <f t="shared" si="35"/>
        <v>158</v>
      </c>
      <c r="AX43" s="17">
        <f t="shared" si="35"/>
        <v>40</v>
      </c>
      <c r="AY43" s="17">
        <f t="shared" si="35"/>
        <v>157</v>
      </c>
      <c r="AZ43" s="17">
        <f t="shared" si="35"/>
        <v>141</v>
      </c>
      <c r="BA43" s="17">
        <f t="shared" si="35"/>
        <v>37</v>
      </c>
      <c r="BB43" s="17">
        <f t="shared" si="35"/>
        <v>0</v>
      </c>
      <c r="BC43" s="17">
        <f t="shared" si="35"/>
        <v>39</v>
      </c>
      <c r="BD43" s="17">
        <f t="shared" si="35"/>
        <v>140</v>
      </c>
      <c r="BE43" s="17">
        <f t="shared" si="35"/>
        <v>13</v>
      </c>
      <c r="BF43" s="17">
        <f t="shared" si="35"/>
        <v>112</v>
      </c>
      <c r="BG43" s="17">
        <f t="shared" si="35"/>
        <v>38</v>
      </c>
      <c r="BH43" s="17">
        <f t="shared" si="35"/>
        <v>84</v>
      </c>
      <c r="BI43" s="17">
        <f t="shared" si="35"/>
        <v>118</v>
      </c>
      <c r="BJ43" s="17">
        <f t="shared" si="35"/>
        <v>101</v>
      </c>
      <c r="BK43" s="17">
        <f>BK45+BK47</f>
        <v>0</v>
      </c>
      <c r="BL43" s="17">
        <f t="shared" si="35"/>
        <v>36</v>
      </c>
      <c r="BM43" s="20">
        <f>BM45+BM47</f>
        <v>25</v>
      </c>
      <c r="BN43" s="18">
        <f t="shared" si="35"/>
        <v>23</v>
      </c>
      <c r="BO43" s="17">
        <f t="shared" si="35"/>
        <v>39</v>
      </c>
      <c r="BP43" s="17">
        <f>BP45+BP47</f>
        <v>154</v>
      </c>
      <c r="BQ43" s="17">
        <f t="shared" si="35"/>
        <v>29</v>
      </c>
      <c r="BR43" s="151"/>
      <c r="BS43" s="18">
        <f aca="true" t="shared" si="36" ref="BS43:CH43">BS45+BS47</f>
        <v>2006</v>
      </c>
      <c r="BT43" s="17">
        <f t="shared" si="36"/>
        <v>270</v>
      </c>
      <c r="BU43" s="177">
        <f t="shared" si="36"/>
        <v>1399</v>
      </c>
      <c r="BV43" s="18">
        <f t="shared" si="36"/>
        <v>303</v>
      </c>
      <c r="BW43" s="17">
        <f t="shared" si="36"/>
        <v>28</v>
      </c>
      <c r="BX43" s="17">
        <f t="shared" si="36"/>
        <v>572</v>
      </c>
      <c r="BY43" s="17">
        <f t="shared" si="36"/>
        <v>85</v>
      </c>
      <c r="BZ43" s="17">
        <f t="shared" si="36"/>
        <v>134</v>
      </c>
      <c r="CA43" s="17">
        <f t="shared" si="36"/>
        <v>25</v>
      </c>
      <c r="CB43" s="17">
        <f t="shared" si="36"/>
        <v>0</v>
      </c>
      <c r="CC43" s="17">
        <f t="shared" si="36"/>
        <v>129</v>
      </c>
      <c r="CD43" s="17">
        <f t="shared" si="36"/>
        <v>0</v>
      </c>
      <c r="CE43" s="17">
        <f t="shared" si="36"/>
        <v>40</v>
      </c>
      <c r="CF43" s="17">
        <f t="shared" si="36"/>
        <v>68</v>
      </c>
      <c r="CG43" s="17">
        <f t="shared" si="36"/>
        <v>151</v>
      </c>
      <c r="CH43" s="17">
        <f t="shared" si="36"/>
        <v>65</v>
      </c>
      <c r="CI43" s="4"/>
      <c r="CJ43" s="7" t="s">
        <v>102</v>
      </c>
      <c r="CK43" s="66" t="s">
        <v>55</v>
      </c>
      <c r="CL43" s="17">
        <f aca="true" t="shared" si="37" ref="CL43:CR43">CL45+CL47</f>
        <v>347</v>
      </c>
      <c r="CM43" s="17">
        <f t="shared" si="37"/>
        <v>22</v>
      </c>
      <c r="CN43" s="17">
        <f t="shared" si="37"/>
        <v>88</v>
      </c>
      <c r="CO43" s="17">
        <f t="shared" si="37"/>
        <v>0</v>
      </c>
      <c r="CP43" s="17">
        <f t="shared" si="37"/>
        <v>0</v>
      </c>
      <c r="CQ43" s="17">
        <f t="shared" si="37"/>
        <v>236</v>
      </c>
      <c r="CR43" s="17">
        <f t="shared" si="37"/>
        <v>7</v>
      </c>
      <c r="CS43" s="17">
        <f aca="true" t="shared" si="38" ref="CS43:CZ43">CS45+CS47</f>
        <v>75</v>
      </c>
      <c r="CT43" s="19">
        <f t="shared" si="38"/>
        <v>1059</v>
      </c>
      <c r="CU43" s="20">
        <f t="shared" si="38"/>
        <v>500</v>
      </c>
      <c r="CV43" s="174">
        <f t="shared" si="38"/>
        <v>816</v>
      </c>
      <c r="CW43" s="51">
        <f t="shared" si="38"/>
        <v>68</v>
      </c>
      <c r="CX43" s="20">
        <f>CX45+CX47</f>
        <v>33</v>
      </c>
      <c r="CY43" s="17">
        <f t="shared" si="38"/>
        <v>33</v>
      </c>
      <c r="CZ43" s="176">
        <f t="shared" si="38"/>
        <v>134</v>
      </c>
      <c r="DA43" s="17">
        <f aca="true" t="shared" si="39" ref="DA43:DI43">DA45+DA47</f>
        <v>37</v>
      </c>
      <c r="DB43" s="17">
        <f>DB45+DB47</f>
        <v>36</v>
      </c>
      <c r="DC43" s="17">
        <f t="shared" si="39"/>
        <v>62</v>
      </c>
      <c r="DD43" s="17">
        <f t="shared" si="39"/>
        <v>45</v>
      </c>
      <c r="DE43" s="18">
        <f>DE45+DE47</f>
        <v>36</v>
      </c>
      <c r="DF43" s="20">
        <f t="shared" si="39"/>
        <v>39</v>
      </c>
      <c r="DG43" s="17">
        <f t="shared" si="39"/>
        <v>39</v>
      </c>
      <c r="DH43" s="17">
        <f t="shared" si="39"/>
        <v>70</v>
      </c>
      <c r="DI43" s="17">
        <f t="shared" si="39"/>
        <v>173</v>
      </c>
      <c r="DJ43" s="20">
        <f>DJ45+DJ47</f>
        <v>79</v>
      </c>
      <c r="DK43" s="20">
        <f>DK45+DK47</f>
        <v>39</v>
      </c>
      <c r="DL43" s="17">
        <f>DL45+DL47</f>
        <v>91</v>
      </c>
      <c r="DM43" s="17">
        <f>DM45+DM47</f>
        <v>263</v>
      </c>
      <c r="DN43" s="17">
        <f>DN45+DN47</f>
        <v>36</v>
      </c>
      <c r="DO43" s="19">
        <f>SUM(DO45,DO47)</f>
        <v>400</v>
      </c>
      <c r="DP43" s="17">
        <f aca="true" t="shared" si="40" ref="DP43:DX43">DP45+DP47</f>
        <v>151</v>
      </c>
      <c r="DQ43" s="17">
        <f t="shared" si="40"/>
        <v>494</v>
      </c>
      <c r="DR43" s="51">
        <f t="shared" si="40"/>
        <v>412</v>
      </c>
      <c r="DS43" s="51">
        <f t="shared" si="40"/>
        <v>36</v>
      </c>
      <c r="DT43" s="51">
        <f t="shared" si="40"/>
        <v>40</v>
      </c>
      <c r="DU43" s="17">
        <f t="shared" si="40"/>
        <v>64</v>
      </c>
      <c r="DV43" s="20">
        <f t="shared" si="40"/>
        <v>52</v>
      </c>
      <c r="DW43" s="20">
        <f t="shared" si="40"/>
        <v>10</v>
      </c>
      <c r="DX43" s="20">
        <f t="shared" si="40"/>
        <v>40</v>
      </c>
      <c r="DY43" s="19">
        <f>SUM(DY45,DY47)</f>
        <v>40</v>
      </c>
      <c r="DZ43" s="17">
        <f>SUM(DZ45:DZ47)</f>
        <v>166</v>
      </c>
      <c r="EA43" s="4"/>
      <c r="EB43" s="7" t="s">
        <v>102</v>
      </c>
      <c r="EC43" s="65" t="s">
        <v>55</v>
      </c>
      <c r="ED43" s="18">
        <f>ED45+ED47</f>
        <v>277</v>
      </c>
      <c r="EE43" s="6">
        <f>SUM(EE45:EE47)</f>
        <v>147</v>
      </c>
      <c r="EF43" s="17">
        <f aca="true" t="shared" si="41" ref="EF43:ER43">EF45+EF47</f>
        <v>25</v>
      </c>
      <c r="EG43" s="17">
        <f t="shared" si="41"/>
        <v>8</v>
      </c>
      <c r="EH43" s="17">
        <f>EH45+EH47</f>
        <v>36</v>
      </c>
      <c r="EI43" s="17">
        <f t="shared" si="41"/>
        <v>79</v>
      </c>
      <c r="EJ43" s="17">
        <f t="shared" si="41"/>
        <v>39</v>
      </c>
      <c r="EK43" s="17">
        <f t="shared" si="41"/>
        <v>31</v>
      </c>
      <c r="EL43" s="17">
        <f t="shared" si="41"/>
        <v>44</v>
      </c>
      <c r="EM43" s="20"/>
      <c r="EN43" s="20">
        <f t="shared" si="41"/>
        <v>100</v>
      </c>
      <c r="EO43" s="17">
        <f t="shared" si="41"/>
        <v>33</v>
      </c>
      <c r="EP43" s="19">
        <f t="shared" si="41"/>
        <v>496</v>
      </c>
      <c r="EQ43" s="17">
        <f t="shared" si="41"/>
        <v>31</v>
      </c>
      <c r="ER43" s="17">
        <f t="shared" si="41"/>
        <v>292</v>
      </c>
      <c r="ES43" s="51">
        <f>SUM(ES45,ES47)</f>
        <v>1418</v>
      </c>
      <c r="ET43" s="20">
        <f>SUM(ET45,ET47)</f>
        <v>312</v>
      </c>
      <c r="EU43" s="174">
        <f>EU45+EU47</f>
        <v>775</v>
      </c>
      <c r="EV43" s="18">
        <f>EV45+EV47</f>
        <v>21864</v>
      </c>
      <c r="EW43" s="20">
        <f>EW45+EW47</f>
        <v>2160</v>
      </c>
      <c r="EX43" s="174">
        <f>EX45+EX47</f>
        <v>17163</v>
      </c>
      <c r="EY43" s="72"/>
      <c r="EZ43" s="3"/>
      <c r="FA43" s="3"/>
      <c r="FB43" s="3"/>
      <c r="FC43" s="3"/>
      <c r="FD43" s="3"/>
      <c r="FE43" s="3"/>
      <c r="FF43" s="3"/>
      <c r="FG43" s="3"/>
    </row>
    <row r="44" spans="1:163" ht="19.5" customHeight="1">
      <c r="A44" s="4"/>
      <c r="B44" s="6"/>
      <c r="C44" s="6"/>
      <c r="D44" s="49"/>
      <c r="E44" s="6"/>
      <c r="F44" s="5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"/>
      <c r="T44" s="4"/>
      <c r="U44" s="6"/>
      <c r="V44" s="73"/>
      <c r="W44" s="4"/>
      <c r="X44" s="12"/>
      <c r="Y44" s="49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4"/>
      <c r="AP44" s="6"/>
      <c r="AQ44" s="6"/>
      <c r="AR44" s="14"/>
      <c r="AS44" s="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14"/>
      <c r="BN44" s="94" t="s">
        <v>4</v>
      </c>
      <c r="BO44" s="6"/>
      <c r="BP44" s="6"/>
      <c r="BQ44" s="6"/>
      <c r="BR44" s="150"/>
      <c r="BS44" s="4"/>
      <c r="BT44" s="6"/>
      <c r="BU44" s="74"/>
      <c r="BV44" s="4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4"/>
      <c r="CJ44" s="6"/>
      <c r="CK44" s="74"/>
      <c r="CL44" s="6"/>
      <c r="CM44" s="6"/>
      <c r="CN44" s="6"/>
      <c r="CO44" s="6"/>
      <c r="CP44" s="6"/>
      <c r="CQ44" s="6"/>
      <c r="CR44" s="6"/>
      <c r="CS44" s="6"/>
      <c r="CT44" s="13"/>
      <c r="CU44" s="14"/>
      <c r="CV44" s="50"/>
      <c r="CW44" s="49"/>
      <c r="CX44" s="6"/>
      <c r="CY44" s="6"/>
      <c r="CZ44" s="12"/>
      <c r="DA44" s="6"/>
      <c r="DB44" s="6"/>
      <c r="DC44" s="6"/>
      <c r="DD44" s="6"/>
      <c r="DE44" s="4"/>
      <c r="DF44" s="14"/>
      <c r="DG44" s="6"/>
      <c r="DH44" s="6"/>
      <c r="DI44" s="6"/>
      <c r="DJ44" s="14"/>
      <c r="DK44" s="14"/>
      <c r="DL44" s="6"/>
      <c r="DM44" s="6"/>
      <c r="DN44" s="6"/>
      <c r="DO44" s="13" t="s">
        <v>98</v>
      </c>
      <c r="DP44" s="6"/>
      <c r="DQ44" s="6"/>
      <c r="DR44" s="49"/>
      <c r="DS44" s="49"/>
      <c r="DT44" s="49"/>
      <c r="DU44" s="6"/>
      <c r="DV44" s="14"/>
      <c r="DW44" s="4"/>
      <c r="DX44" s="6"/>
      <c r="DY44" s="13" t="s">
        <v>98</v>
      </c>
      <c r="DZ44" s="6"/>
      <c r="EA44" s="4"/>
      <c r="EB44" s="6"/>
      <c r="EC44" s="50"/>
      <c r="ED44" s="4"/>
      <c r="EE44" s="6"/>
      <c r="EF44" s="6"/>
      <c r="EG44" s="6"/>
      <c r="EH44" s="6"/>
      <c r="EI44" s="6"/>
      <c r="EJ44" s="6"/>
      <c r="EK44" s="6"/>
      <c r="EL44" s="6"/>
      <c r="EM44" s="14"/>
      <c r="EN44" s="14"/>
      <c r="EO44" s="6"/>
      <c r="EP44" s="13"/>
      <c r="EQ44" s="6"/>
      <c r="ER44" s="6"/>
      <c r="ES44" s="49"/>
      <c r="ET44" s="14"/>
      <c r="EU44" s="50"/>
      <c r="EV44" s="4"/>
      <c r="EW44" s="14"/>
      <c r="EX44" s="50"/>
      <c r="EY44" s="3"/>
      <c r="EZ44" s="3"/>
      <c r="FA44" s="3"/>
      <c r="FB44" s="3"/>
      <c r="FC44" s="3"/>
      <c r="FD44" s="3"/>
      <c r="FE44" s="3"/>
      <c r="FF44" s="3"/>
      <c r="FG44" s="3"/>
    </row>
    <row r="45" spans="1:163" ht="19.5" customHeight="1">
      <c r="A45" s="4"/>
      <c r="B45" s="7" t="s">
        <v>62</v>
      </c>
      <c r="C45" s="7" t="s">
        <v>94</v>
      </c>
      <c r="D45" s="68">
        <v>7630</v>
      </c>
      <c r="E45" s="58">
        <v>303</v>
      </c>
      <c r="F45" s="69">
        <v>6372</v>
      </c>
      <c r="G45" s="58">
        <v>36</v>
      </c>
      <c r="H45" s="58"/>
      <c r="I45" s="58">
        <v>50</v>
      </c>
      <c r="J45" s="58">
        <v>25</v>
      </c>
      <c r="K45" s="58">
        <v>17</v>
      </c>
      <c r="L45" s="58">
        <v>53</v>
      </c>
      <c r="M45" s="58">
        <v>65</v>
      </c>
      <c r="N45" s="58">
        <v>23</v>
      </c>
      <c r="O45" s="58">
        <v>8</v>
      </c>
      <c r="P45" s="58">
        <v>35</v>
      </c>
      <c r="Q45" s="58">
        <v>10</v>
      </c>
      <c r="R45" s="58">
        <v>12</v>
      </c>
      <c r="S45" s="71">
        <v>29</v>
      </c>
      <c r="T45" s="70">
        <v>24</v>
      </c>
      <c r="U45" s="58">
        <v>25</v>
      </c>
      <c r="V45" s="77">
        <v>25</v>
      </c>
      <c r="W45" s="70">
        <v>21</v>
      </c>
      <c r="X45" s="176">
        <f>SUM(G45:W45)</f>
        <v>458</v>
      </c>
      <c r="Y45" s="68">
        <v>371</v>
      </c>
      <c r="Z45" s="58">
        <v>78</v>
      </c>
      <c r="AA45" s="58">
        <v>319</v>
      </c>
      <c r="AB45" s="58">
        <v>75</v>
      </c>
      <c r="AC45" s="58">
        <v>39</v>
      </c>
      <c r="AD45" s="58">
        <v>36</v>
      </c>
      <c r="AE45" s="58">
        <v>30</v>
      </c>
      <c r="AF45" s="58">
        <v>37</v>
      </c>
      <c r="AG45" s="58">
        <v>34</v>
      </c>
      <c r="AH45" s="58">
        <v>13</v>
      </c>
      <c r="AI45" s="58">
        <v>61</v>
      </c>
      <c r="AJ45" s="58">
        <v>21</v>
      </c>
      <c r="AK45" s="58">
        <v>76</v>
      </c>
      <c r="AL45" s="58">
        <v>158</v>
      </c>
      <c r="AM45" s="58">
        <v>42</v>
      </c>
      <c r="AN45" s="58"/>
      <c r="AO45" s="4"/>
      <c r="AP45" s="7" t="s">
        <v>62</v>
      </c>
      <c r="AQ45" s="7" t="s">
        <v>94</v>
      </c>
      <c r="AR45" s="71">
        <v>40</v>
      </c>
      <c r="AS45" s="70">
        <v>39</v>
      </c>
      <c r="AT45" s="58">
        <v>293</v>
      </c>
      <c r="AU45" s="58">
        <v>24</v>
      </c>
      <c r="AV45" s="58">
        <v>331</v>
      </c>
      <c r="AW45" s="58">
        <v>158</v>
      </c>
      <c r="AX45" s="58">
        <v>37</v>
      </c>
      <c r="AY45" s="58">
        <v>127</v>
      </c>
      <c r="AZ45" s="58">
        <v>105</v>
      </c>
      <c r="BA45" s="58">
        <v>30</v>
      </c>
      <c r="BB45" s="58"/>
      <c r="BC45" s="58">
        <v>37</v>
      </c>
      <c r="BD45" s="58">
        <v>126</v>
      </c>
      <c r="BE45" s="17">
        <v>11</v>
      </c>
      <c r="BF45" s="58">
        <v>95</v>
      </c>
      <c r="BG45" s="58">
        <v>35</v>
      </c>
      <c r="BH45" s="58">
        <v>77</v>
      </c>
      <c r="BI45" s="58">
        <v>107</v>
      </c>
      <c r="BJ45" s="58">
        <v>96</v>
      </c>
      <c r="BK45" s="58"/>
      <c r="BL45" s="58">
        <v>17</v>
      </c>
      <c r="BM45" s="71">
        <v>10</v>
      </c>
      <c r="BN45" s="70">
        <v>3</v>
      </c>
      <c r="BO45" s="58">
        <v>24</v>
      </c>
      <c r="BP45" s="58">
        <v>137</v>
      </c>
      <c r="BQ45" s="58">
        <v>27</v>
      </c>
      <c r="BR45" s="153">
        <v>0</v>
      </c>
      <c r="BS45" s="18">
        <f>SUM(BP45:BR45,BN45,BI45:BI45,BF45,BA45,AX45:AY45,AU45:AV45,AS45,AL45,AB45:AJ45,Y45,AN45)</f>
        <v>1832</v>
      </c>
      <c r="BT45" s="17">
        <f>SUM(BO45,BL45,BG45,BC45,AR45,Z45)</f>
        <v>231</v>
      </c>
      <c r="BU45" s="177">
        <f>SUM(BK45,BJ45,BH45,BD45:BE45,AZ45,AW45,AT45,AM45,AK45,AA45,BM45)</f>
        <v>1313</v>
      </c>
      <c r="BV45" s="70">
        <v>162</v>
      </c>
      <c r="BW45" s="58">
        <v>0</v>
      </c>
      <c r="BX45" s="58">
        <v>134</v>
      </c>
      <c r="BY45" s="6">
        <v>36</v>
      </c>
      <c r="BZ45" s="6"/>
      <c r="CA45" s="58">
        <v>3</v>
      </c>
      <c r="CB45" s="58"/>
      <c r="CC45" s="179">
        <v>0</v>
      </c>
      <c r="CD45" s="58"/>
      <c r="CE45" s="58">
        <v>7</v>
      </c>
      <c r="CF45" s="63">
        <v>37</v>
      </c>
      <c r="CG45" s="63">
        <v>42</v>
      </c>
      <c r="CH45" s="63"/>
      <c r="CI45" s="4"/>
      <c r="CJ45" s="7" t="s">
        <v>62</v>
      </c>
      <c r="CK45" s="66" t="s">
        <v>94</v>
      </c>
      <c r="CL45" s="58">
        <v>137</v>
      </c>
      <c r="CM45" s="58"/>
      <c r="CN45" s="63">
        <v>66</v>
      </c>
      <c r="CO45" s="6">
        <v>0</v>
      </c>
      <c r="CP45" s="6"/>
      <c r="CQ45" s="6">
        <v>65</v>
      </c>
      <c r="CR45" s="6">
        <v>1</v>
      </c>
      <c r="CS45" s="58">
        <v>28</v>
      </c>
      <c r="CT45" s="19">
        <f>SUM(,CS45,CL45,CE45,CA45:CB45,BX45)</f>
        <v>309</v>
      </c>
      <c r="CU45" s="20">
        <f>SUM(BW45,BY45,CG45,CO45,CQ45)</f>
        <v>143</v>
      </c>
      <c r="CV45" s="56">
        <f>SUM(CR45,CN45,CF45,CH45,CC45,BV45,BZ45,CM45)</f>
        <v>266</v>
      </c>
      <c r="CW45" s="68">
        <v>66</v>
      </c>
      <c r="CX45" s="6">
        <v>30</v>
      </c>
      <c r="CY45" s="6">
        <v>23</v>
      </c>
      <c r="CZ45" s="176">
        <f>SUM(CW45:CY45)</f>
        <v>119</v>
      </c>
      <c r="DA45" s="179">
        <v>0</v>
      </c>
      <c r="DB45" s="63">
        <v>0</v>
      </c>
      <c r="DC45" s="63">
        <v>18</v>
      </c>
      <c r="DD45" s="63">
        <v>5</v>
      </c>
      <c r="DE45" s="211">
        <v>7</v>
      </c>
      <c r="DF45" s="14">
        <v>7</v>
      </c>
      <c r="DG45" s="63"/>
      <c r="DH45" s="179">
        <v>36</v>
      </c>
      <c r="DI45" s="63">
        <v>54</v>
      </c>
      <c r="DJ45" s="71">
        <v>10</v>
      </c>
      <c r="DK45" s="71"/>
      <c r="DL45" s="63">
        <v>9</v>
      </c>
      <c r="DM45" s="63">
        <v>2</v>
      </c>
      <c r="DN45" s="179">
        <v>0</v>
      </c>
      <c r="DO45" s="19">
        <f>SUM(DF45,DC45,DB45,DM45)</f>
        <v>27</v>
      </c>
      <c r="DP45" s="17">
        <f>SUM(DN45,DK45,DG45,DA45)</f>
        <v>0</v>
      </c>
      <c r="DQ45" s="6">
        <f>SUM(DL45,DJ45,DI45,DH45,DD45,,DE45)</f>
        <v>121</v>
      </c>
      <c r="DR45" s="181">
        <v>12</v>
      </c>
      <c r="DS45" s="181">
        <v>31</v>
      </c>
      <c r="DT45" s="181">
        <v>9</v>
      </c>
      <c r="DU45" s="63">
        <v>19</v>
      </c>
      <c r="DV45" s="212">
        <v>9</v>
      </c>
      <c r="DW45" s="213">
        <v>2</v>
      </c>
      <c r="DX45" s="58">
        <v>10</v>
      </c>
      <c r="DY45" s="19">
        <f>SUM(DT45)</f>
        <v>9</v>
      </c>
      <c r="DZ45" s="63">
        <f>SUM(DW45,DV45,DU45,DX45)</f>
        <v>40</v>
      </c>
      <c r="EA45" s="4"/>
      <c r="EB45" s="7" t="s">
        <v>62</v>
      </c>
      <c r="EC45" s="65" t="s">
        <v>94</v>
      </c>
      <c r="ED45" s="18">
        <v>180</v>
      </c>
      <c r="EE45" s="6">
        <v>26</v>
      </c>
      <c r="EF45" s="63">
        <v>2</v>
      </c>
      <c r="EG45" s="17">
        <v>4</v>
      </c>
      <c r="EH45" s="58">
        <v>11</v>
      </c>
      <c r="EI45" s="17">
        <v>10</v>
      </c>
      <c r="EJ45" s="17">
        <v>8</v>
      </c>
      <c r="EK45" s="6">
        <v>0</v>
      </c>
      <c r="EL45" s="58">
        <v>21</v>
      </c>
      <c r="EM45" s="180">
        <v>0</v>
      </c>
      <c r="EN45" s="180">
        <v>56</v>
      </c>
      <c r="EO45" s="179">
        <v>12</v>
      </c>
      <c r="EP45" s="19">
        <f>SUM(EM45,EJ45,EE45,ED45,EO45)</f>
        <v>226</v>
      </c>
      <c r="EQ45" s="17">
        <f>SUM(EK45)</f>
        <v>0</v>
      </c>
      <c r="ER45" s="17">
        <f>SUM(EN45,EL45,EI45,EG45,EF45,EH45)</f>
        <v>104</v>
      </c>
      <c r="ES45" s="51">
        <v>608</v>
      </c>
      <c r="ET45" s="20">
        <v>159</v>
      </c>
      <c r="EU45" s="214">
        <v>417</v>
      </c>
      <c r="EV45" s="18">
        <f>SUM(ES45,EP45,DY45,DS45,DO45,CZ45,CT45,BS45,X45,D45)</f>
        <v>11249</v>
      </c>
      <c r="EW45" s="20">
        <f>SUM(ET45,EQ45,DP45,CU45,BT45,E45)</f>
        <v>836</v>
      </c>
      <c r="EX45" s="174">
        <f>SUM(EU45,DZ45,DQ45,CV45,BU45,F45,ER45,DR45)</f>
        <v>8645</v>
      </c>
      <c r="EY45" s="72"/>
      <c r="EZ45" s="3"/>
      <c r="FA45" s="3"/>
      <c r="FB45" s="3"/>
      <c r="FC45" s="3"/>
      <c r="FD45" s="3"/>
      <c r="FE45" s="3"/>
      <c r="FF45" s="3"/>
      <c r="FG45" s="3"/>
    </row>
    <row r="46" spans="1:163" ht="19.5" customHeight="1">
      <c r="A46" s="4"/>
      <c r="B46" s="6"/>
      <c r="C46" s="6"/>
      <c r="D46" s="49"/>
      <c r="E46" s="6"/>
      <c r="F46" s="5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4"/>
      <c r="T46" s="4"/>
      <c r="U46" s="6"/>
      <c r="V46" s="73"/>
      <c r="W46" s="4"/>
      <c r="X46" s="12"/>
      <c r="Y46" s="49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4"/>
      <c r="AP46" s="6"/>
      <c r="AQ46" s="6"/>
      <c r="AR46" s="14"/>
      <c r="AS46" s="4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14"/>
      <c r="BN46" s="4"/>
      <c r="BO46" s="6"/>
      <c r="BP46" s="6"/>
      <c r="BQ46" s="6"/>
      <c r="BR46" s="150"/>
      <c r="BS46" s="18"/>
      <c r="BT46" s="6"/>
      <c r="BU46" s="74"/>
      <c r="BV46" s="4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4"/>
      <c r="CJ46" s="6"/>
      <c r="CK46" s="74"/>
      <c r="CL46" s="6"/>
      <c r="CM46" s="6"/>
      <c r="CN46" s="6"/>
      <c r="CO46" s="6"/>
      <c r="CP46" s="6"/>
      <c r="CQ46" s="6"/>
      <c r="CR46" s="6"/>
      <c r="CS46" s="6"/>
      <c r="CT46" s="19"/>
      <c r="CU46" s="14"/>
      <c r="CV46" s="50"/>
      <c r="CW46" s="49"/>
      <c r="CX46" s="14"/>
      <c r="CY46" s="6"/>
      <c r="CZ46" s="12"/>
      <c r="DA46" s="6"/>
      <c r="DB46" s="6"/>
      <c r="DC46" s="6"/>
      <c r="DD46" s="6"/>
      <c r="DE46" s="4"/>
      <c r="DF46" s="14"/>
      <c r="DG46" s="6"/>
      <c r="DH46" s="6"/>
      <c r="DI46" s="6"/>
      <c r="DJ46" s="14"/>
      <c r="DK46" s="14"/>
      <c r="DL46" s="6"/>
      <c r="DM46" s="6"/>
      <c r="DN46" s="6"/>
      <c r="DO46" s="19" t="s">
        <v>98</v>
      </c>
      <c r="DP46" s="6"/>
      <c r="DQ46" s="6"/>
      <c r="DR46" s="49"/>
      <c r="DS46" s="49"/>
      <c r="DT46" s="49"/>
      <c r="DU46" s="6"/>
      <c r="DV46" s="14"/>
      <c r="DW46" s="4"/>
      <c r="DX46" s="6"/>
      <c r="DY46" s="19" t="s">
        <v>98</v>
      </c>
      <c r="DZ46" s="6"/>
      <c r="EA46" s="4"/>
      <c r="EB46" s="6"/>
      <c r="EC46" s="50"/>
      <c r="ED46" s="4"/>
      <c r="EE46" s="6"/>
      <c r="EF46" s="6"/>
      <c r="EG46" s="6"/>
      <c r="EH46" s="6"/>
      <c r="EI46" s="6"/>
      <c r="EJ46" s="6"/>
      <c r="EK46" s="6"/>
      <c r="EL46" s="6"/>
      <c r="EM46" s="14"/>
      <c r="EN46" s="14"/>
      <c r="EO46" s="6"/>
      <c r="EP46" s="19"/>
      <c r="EQ46" s="17"/>
      <c r="ER46" s="17" t="s">
        <v>98</v>
      </c>
      <c r="ES46" s="51"/>
      <c r="ET46" s="20"/>
      <c r="EU46" s="50"/>
      <c r="EV46" s="4"/>
      <c r="EW46" s="14"/>
      <c r="EX46" s="50"/>
      <c r="EY46" s="3"/>
      <c r="EZ46" s="3"/>
      <c r="FA46" s="3"/>
      <c r="FB46" s="3"/>
      <c r="FC46" s="3"/>
      <c r="FD46" s="3"/>
      <c r="FE46" s="3"/>
      <c r="FF46" s="3"/>
      <c r="FG46" s="3"/>
    </row>
    <row r="47" spans="1:163" s="231" customFormat="1" ht="31.5" customHeight="1">
      <c r="A47" s="233"/>
      <c r="B47" s="216" t="s">
        <v>88</v>
      </c>
      <c r="C47" s="216" t="s">
        <v>96</v>
      </c>
      <c r="D47" s="217">
        <v>7862</v>
      </c>
      <c r="E47" s="64">
        <v>593</v>
      </c>
      <c r="F47" s="218">
        <v>6437</v>
      </c>
      <c r="G47" s="64">
        <v>1</v>
      </c>
      <c r="H47" s="64"/>
      <c r="I47" s="64">
        <v>28</v>
      </c>
      <c r="J47" s="64">
        <v>12</v>
      </c>
      <c r="K47" s="64">
        <v>19</v>
      </c>
      <c r="L47" s="64">
        <v>22</v>
      </c>
      <c r="M47" s="64">
        <v>11</v>
      </c>
      <c r="N47" s="64">
        <v>14</v>
      </c>
      <c r="O47" s="64">
        <v>67</v>
      </c>
      <c r="P47" s="64">
        <v>2</v>
      </c>
      <c r="Q47" s="64">
        <v>29</v>
      </c>
      <c r="R47" s="64">
        <v>28</v>
      </c>
      <c r="S47" s="220">
        <v>34</v>
      </c>
      <c r="T47" s="221">
        <v>19</v>
      </c>
      <c r="U47" s="64">
        <v>10</v>
      </c>
      <c r="V47" s="222">
        <v>16</v>
      </c>
      <c r="W47" s="221">
        <v>13</v>
      </c>
      <c r="X47" s="183">
        <f>SUM(G47:W47)</f>
        <v>325</v>
      </c>
      <c r="Y47" s="217">
        <v>7</v>
      </c>
      <c r="Z47" s="64"/>
      <c r="AA47" s="64">
        <v>4</v>
      </c>
      <c r="AB47" s="64">
        <v>3</v>
      </c>
      <c r="AC47" s="64">
        <v>1</v>
      </c>
      <c r="AD47" s="64">
        <v>3</v>
      </c>
      <c r="AE47" s="64">
        <v>9</v>
      </c>
      <c r="AF47" s="64">
        <v>2</v>
      </c>
      <c r="AG47" s="64">
        <v>5</v>
      </c>
      <c r="AH47" s="64">
        <v>26</v>
      </c>
      <c r="AI47" s="64">
        <v>4</v>
      </c>
      <c r="AJ47" s="64">
        <v>0</v>
      </c>
      <c r="AK47" s="64">
        <v>0</v>
      </c>
      <c r="AL47" s="64">
        <v>2</v>
      </c>
      <c r="AM47" s="223">
        <v>1</v>
      </c>
      <c r="AN47" s="64"/>
      <c r="AO47" s="233"/>
      <c r="AP47" s="216" t="s">
        <v>88</v>
      </c>
      <c r="AQ47" s="216" t="s">
        <v>96</v>
      </c>
      <c r="AR47" s="220">
        <v>0</v>
      </c>
      <c r="AS47" s="221">
        <v>1</v>
      </c>
      <c r="AT47" s="64">
        <v>2</v>
      </c>
      <c r="AU47" s="28">
        <v>0</v>
      </c>
      <c r="AV47" s="64">
        <v>4</v>
      </c>
      <c r="AW47" s="223"/>
      <c r="AX47" s="64">
        <v>3</v>
      </c>
      <c r="AY47" s="64">
        <v>30</v>
      </c>
      <c r="AZ47" s="64">
        <v>36</v>
      </c>
      <c r="BA47" s="64">
        <v>7</v>
      </c>
      <c r="BB47" s="64"/>
      <c r="BC47" s="64">
        <v>2</v>
      </c>
      <c r="BD47" s="223">
        <v>14</v>
      </c>
      <c r="BE47" s="28">
        <v>2</v>
      </c>
      <c r="BF47" s="64">
        <v>17</v>
      </c>
      <c r="BG47" s="64">
        <v>3</v>
      </c>
      <c r="BH47" s="64">
        <v>7</v>
      </c>
      <c r="BI47" s="64">
        <v>11</v>
      </c>
      <c r="BJ47" s="64">
        <v>5</v>
      </c>
      <c r="BK47" s="64"/>
      <c r="BL47" s="64">
        <v>19</v>
      </c>
      <c r="BM47" s="220">
        <v>15</v>
      </c>
      <c r="BN47" s="221">
        <v>20</v>
      </c>
      <c r="BO47" s="64">
        <v>15</v>
      </c>
      <c r="BP47" s="64">
        <v>17</v>
      </c>
      <c r="BQ47" s="64">
        <v>2</v>
      </c>
      <c r="BR47" s="224">
        <v>0</v>
      </c>
      <c r="BS47" s="62">
        <f>SUM(BP47:BR47,BN47,BI47:BI47,BF47,BA47,AX47:AY47,AU47:AV47,AS47,AL47,AB47:AJ47,Y47,AN47)</f>
        <v>174</v>
      </c>
      <c r="BT47" s="28">
        <f>SUM(BO47,BL47,BG47,BC47,AR47,Z47)</f>
        <v>39</v>
      </c>
      <c r="BU47" s="184">
        <f>SUM(BK47,BJ47,BH47,BD47:BE47,AZ47,AW47,AT47,AM47,AK47,AA47,BM47)</f>
        <v>86</v>
      </c>
      <c r="BV47" s="221">
        <v>141</v>
      </c>
      <c r="BW47" s="64">
        <v>28</v>
      </c>
      <c r="BX47" s="64">
        <v>438</v>
      </c>
      <c r="BY47" s="26">
        <v>49</v>
      </c>
      <c r="BZ47" s="26">
        <v>134</v>
      </c>
      <c r="CA47" s="64">
        <v>22</v>
      </c>
      <c r="CB47" s="64"/>
      <c r="CC47" s="28">
        <v>129</v>
      </c>
      <c r="CD47" s="64"/>
      <c r="CE47" s="64">
        <v>33</v>
      </c>
      <c r="CF47" s="64">
        <v>31</v>
      </c>
      <c r="CG47" s="64">
        <v>109</v>
      </c>
      <c r="CH47" s="64">
        <v>65</v>
      </c>
      <c r="CI47" s="233"/>
      <c r="CJ47" s="216" t="s">
        <v>88</v>
      </c>
      <c r="CK47" s="225" t="s">
        <v>96</v>
      </c>
      <c r="CL47" s="64">
        <v>210</v>
      </c>
      <c r="CM47" s="64">
        <v>22</v>
      </c>
      <c r="CN47" s="64">
        <v>22</v>
      </c>
      <c r="CO47" s="26">
        <v>0</v>
      </c>
      <c r="CP47" s="26"/>
      <c r="CQ47" s="26">
        <v>171</v>
      </c>
      <c r="CR47" s="26">
        <v>6</v>
      </c>
      <c r="CS47" s="64">
        <v>47</v>
      </c>
      <c r="CT47" s="29">
        <f>SUM(,CS47,CL47,CE47,CA47:CB47,BX47)</f>
        <v>750</v>
      </c>
      <c r="CU47" s="185">
        <f>SUM(BW47,BY47,CG47,CO47,CQ47)</f>
        <v>357</v>
      </c>
      <c r="CV47" s="53">
        <f>SUM(CR47,CN47,CF47,CH47,CC47,BV47,BZ47,CM47)</f>
        <v>550</v>
      </c>
      <c r="CW47" s="217">
        <v>2</v>
      </c>
      <c r="CX47" s="26">
        <v>3</v>
      </c>
      <c r="CY47" s="26">
        <v>10</v>
      </c>
      <c r="CZ47" s="183">
        <f>SUM(CW47:CY47)</f>
        <v>15</v>
      </c>
      <c r="DA47" s="28">
        <v>37</v>
      </c>
      <c r="DB47" s="64">
        <v>36</v>
      </c>
      <c r="DC47" s="64">
        <v>44</v>
      </c>
      <c r="DD47" s="64">
        <v>40</v>
      </c>
      <c r="DE47" s="187">
        <v>29</v>
      </c>
      <c r="DF47" s="232">
        <v>32</v>
      </c>
      <c r="DG47" s="64">
        <v>39</v>
      </c>
      <c r="DH47" s="28">
        <v>34</v>
      </c>
      <c r="DI47" s="64">
        <v>119</v>
      </c>
      <c r="DJ47" s="220">
        <v>69</v>
      </c>
      <c r="DK47" s="220">
        <v>39</v>
      </c>
      <c r="DL47" s="64">
        <v>82</v>
      </c>
      <c r="DM47" s="64">
        <v>261</v>
      </c>
      <c r="DN47" s="28">
        <v>36</v>
      </c>
      <c r="DO47" s="29">
        <f>SUM(DF47,DC47,DB47,DM47)</f>
        <v>373</v>
      </c>
      <c r="DP47" s="28">
        <f>SUM(DN47,DK47,DG47,DA47)</f>
        <v>151</v>
      </c>
      <c r="DQ47" s="26">
        <f>SUM(DL47,DJ47,DI47,DH47,DD47,,DE47)</f>
        <v>373</v>
      </c>
      <c r="DR47" s="217">
        <v>400</v>
      </c>
      <c r="DS47" s="217">
        <v>5</v>
      </c>
      <c r="DT47" s="217">
        <v>31</v>
      </c>
      <c r="DU47" s="64">
        <v>45</v>
      </c>
      <c r="DV47" s="220">
        <v>43</v>
      </c>
      <c r="DW47" s="221">
        <v>8</v>
      </c>
      <c r="DX47" s="64">
        <v>30</v>
      </c>
      <c r="DY47" s="29">
        <f>SUM(DT47)</f>
        <v>31</v>
      </c>
      <c r="DZ47" s="64">
        <f>SUM(DW47,DV47,DU47,DX47)</f>
        <v>126</v>
      </c>
      <c r="EA47" s="233"/>
      <c r="EB47" s="216" t="s">
        <v>88</v>
      </c>
      <c r="EC47" s="227" t="s">
        <v>96</v>
      </c>
      <c r="ED47" s="187">
        <v>97</v>
      </c>
      <c r="EE47" s="26">
        <v>121</v>
      </c>
      <c r="EF47" s="64">
        <v>23</v>
      </c>
      <c r="EG47" s="28">
        <v>4</v>
      </c>
      <c r="EH47" s="64">
        <v>25</v>
      </c>
      <c r="EI47" s="28">
        <v>69</v>
      </c>
      <c r="EJ47" s="28">
        <v>31</v>
      </c>
      <c r="EK47" s="26">
        <v>31</v>
      </c>
      <c r="EL47" s="64">
        <v>23</v>
      </c>
      <c r="EM47" s="185">
        <v>0</v>
      </c>
      <c r="EN47" s="185">
        <v>44</v>
      </c>
      <c r="EO47" s="28">
        <v>21</v>
      </c>
      <c r="EP47" s="29">
        <f>SUM(EM47,EJ47,EE47,ED47,EO47)</f>
        <v>270</v>
      </c>
      <c r="EQ47" s="28">
        <f>SUM(EK47)</f>
        <v>31</v>
      </c>
      <c r="ER47" s="28">
        <f>SUM(EN47,EL47,EI47,EG47,EF47,EH47)</f>
        <v>188</v>
      </c>
      <c r="ES47" s="228">
        <v>810</v>
      </c>
      <c r="ET47" s="185">
        <v>153</v>
      </c>
      <c r="EU47" s="188">
        <v>358</v>
      </c>
      <c r="EV47" s="187">
        <f>SUM(ES47,EP47,DY47,DS47,DO47,CZ47,CT47,BS47,X47,D47)</f>
        <v>10615</v>
      </c>
      <c r="EW47" s="185">
        <f>SUM(ET47,EQ47,DP47,CU47,BT47,E47)</f>
        <v>1324</v>
      </c>
      <c r="EX47" s="188">
        <f>SUM(EU47,DZ47,DQ47,CV47,BU47,F47,ER47,DR47)</f>
        <v>8518</v>
      </c>
      <c r="EY47" s="229"/>
      <c r="EZ47" s="230"/>
      <c r="FA47" s="230"/>
      <c r="FB47" s="230"/>
      <c r="FC47" s="230"/>
      <c r="FD47" s="230"/>
      <c r="FE47" s="230"/>
      <c r="FF47" s="230"/>
      <c r="FG47" s="230"/>
    </row>
    <row r="48" spans="1:163" ht="19.5" customHeight="1">
      <c r="A48" s="4"/>
      <c r="B48" s="4"/>
      <c r="C48" s="4"/>
      <c r="D48" s="49"/>
      <c r="E48" s="6"/>
      <c r="F48" s="5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4"/>
      <c r="T48" s="4"/>
      <c r="U48" s="6"/>
      <c r="V48" s="73"/>
      <c r="W48" s="4"/>
      <c r="X48" s="12"/>
      <c r="Y48" s="49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4"/>
      <c r="AP48" s="4"/>
      <c r="AQ48" s="4"/>
      <c r="AR48" s="14"/>
      <c r="AS48" s="4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14"/>
      <c r="BN48" s="4"/>
      <c r="BO48" s="6"/>
      <c r="BP48" s="6"/>
      <c r="BQ48" s="6"/>
      <c r="BR48" s="150"/>
      <c r="BS48" s="4"/>
      <c r="BT48" s="6"/>
      <c r="BU48" s="74"/>
      <c r="BV48" s="4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4"/>
      <c r="CJ48" s="4"/>
      <c r="CK48" s="78"/>
      <c r="CL48" s="6"/>
      <c r="CM48" s="6"/>
      <c r="CN48" s="6"/>
      <c r="CO48" s="6"/>
      <c r="CP48" s="6"/>
      <c r="CQ48" s="6"/>
      <c r="CR48" s="6"/>
      <c r="CS48" s="6"/>
      <c r="CT48" s="13"/>
      <c r="CU48" s="14"/>
      <c r="CV48" s="50"/>
      <c r="CW48" s="49"/>
      <c r="CX48" s="6"/>
      <c r="CY48" s="6"/>
      <c r="CZ48" s="12"/>
      <c r="DA48" s="6"/>
      <c r="DB48" s="6"/>
      <c r="DC48" s="6"/>
      <c r="DD48" s="6"/>
      <c r="DE48" s="4"/>
      <c r="DF48" s="14"/>
      <c r="DG48" s="6"/>
      <c r="DH48" s="6"/>
      <c r="DI48" s="6"/>
      <c r="DJ48" s="14"/>
      <c r="DK48" s="14"/>
      <c r="DL48" s="6"/>
      <c r="DM48" s="6"/>
      <c r="DN48" s="6"/>
      <c r="DO48" s="13"/>
      <c r="DP48" s="9" t="s">
        <v>4</v>
      </c>
      <c r="DQ48" s="6"/>
      <c r="DR48" s="49"/>
      <c r="DS48" s="49"/>
      <c r="DT48" s="49"/>
      <c r="DU48" s="6"/>
      <c r="DV48" s="14"/>
      <c r="DW48" s="4"/>
      <c r="DX48" s="6"/>
      <c r="DY48" s="13"/>
      <c r="DZ48" s="6"/>
      <c r="EA48" s="4"/>
      <c r="EB48" s="4"/>
      <c r="EC48" s="56"/>
      <c r="ED48" s="4"/>
      <c r="EE48" s="6"/>
      <c r="EF48" s="6"/>
      <c r="EG48" s="6"/>
      <c r="EH48" s="6"/>
      <c r="EI48" s="6"/>
      <c r="EJ48" s="6"/>
      <c r="EK48" s="6"/>
      <c r="EL48" s="6"/>
      <c r="EM48" s="14"/>
      <c r="EN48" s="14"/>
      <c r="EO48" s="6"/>
      <c r="EP48" s="13"/>
      <c r="EQ48" s="9" t="s">
        <v>4</v>
      </c>
      <c r="ER48" s="6"/>
      <c r="ES48" s="49"/>
      <c r="ET48" s="14"/>
      <c r="EU48" s="50"/>
      <c r="EV48" s="4"/>
      <c r="EW48" s="6"/>
      <c r="EX48" s="50"/>
      <c r="EY48" s="3"/>
      <c r="EZ48" s="3"/>
      <c r="FA48" s="3"/>
      <c r="FB48" s="3"/>
      <c r="FC48" s="3"/>
      <c r="FD48" s="3"/>
      <c r="FE48" s="3"/>
      <c r="FF48" s="3"/>
      <c r="FG48" s="3"/>
    </row>
    <row r="49" spans="1:163" ht="19.5" customHeight="1">
      <c r="A49" s="79" t="s">
        <v>103</v>
      </c>
      <c r="B49" s="80"/>
      <c r="C49" s="80"/>
      <c r="D49" s="49"/>
      <c r="E49" s="6"/>
      <c r="F49" s="5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4"/>
      <c r="T49" s="4"/>
      <c r="U49" s="6"/>
      <c r="V49" s="73"/>
      <c r="W49" s="4"/>
      <c r="X49" s="12"/>
      <c r="Y49" s="49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9" t="s">
        <v>103</v>
      </c>
      <c r="AP49" s="80"/>
      <c r="AQ49" s="80"/>
      <c r="AR49" s="14"/>
      <c r="AS49" s="4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14"/>
      <c r="BN49" s="4"/>
      <c r="BO49" s="6"/>
      <c r="BP49" s="6"/>
      <c r="BQ49" s="6"/>
      <c r="BR49" s="150"/>
      <c r="BS49" s="4"/>
      <c r="BT49" s="6"/>
      <c r="BU49" s="74"/>
      <c r="BV49" s="4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79" t="s">
        <v>103</v>
      </c>
      <c r="CJ49" s="80"/>
      <c r="CK49" s="81"/>
      <c r="CL49" s="6"/>
      <c r="CM49" s="6"/>
      <c r="CN49" s="6"/>
      <c r="CO49" s="6"/>
      <c r="CP49" s="6"/>
      <c r="CQ49" s="6"/>
      <c r="CR49" s="6"/>
      <c r="CS49" s="6"/>
      <c r="CT49" s="13"/>
      <c r="CU49" s="14"/>
      <c r="CV49" s="50"/>
      <c r="CW49" s="49"/>
      <c r="CX49" s="6"/>
      <c r="CY49" s="6"/>
      <c r="CZ49" s="12"/>
      <c r="DA49" s="6"/>
      <c r="DB49" s="6"/>
      <c r="DC49" s="6"/>
      <c r="DD49" s="6"/>
      <c r="DE49" s="4"/>
      <c r="DF49" s="14"/>
      <c r="DG49" s="6"/>
      <c r="DH49" s="6"/>
      <c r="DI49" s="6"/>
      <c r="DJ49" s="14"/>
      <c r="DK49" s="14"/>
      <c r="DL49" s="6"/>
      <c r="DM49" s="6"/>
      <c r="DN49" s="6"/>
      <c r="DO49" s="13"/>
      <c r="DP49" s="6"/>
      <c r="DQ49" s="6"/>
      <c r="DR49" s="49"/>
      <c r="DS49" s="49"/>
      <c r="DT49" s="49"/>
      <c r="DU49" s="6"/>
      <c r="DV49" s="14"/>
      <c r="DW49" s="4"/>
      <c r="DX49" s="6"/>
      <c r="DY49" s="13"/>
      <c r="DZ49" s="6"/>
      <c r="EA49" s="79" t="s">
        <v>103</v>
      </c>
      <c r="EB49" s="80"/>
      <c r="EC49" s="82"/>
      <c r="ED49" s="4"/>
      <c r="EE49" s="6"/>
      <c r="EF49" s="6"/>
      <c r="EG49" s="6"/>
      <c r="EH49" s="6"/>
      <c r="EI49" s="6"/>
      <c r="EJ49" s="6"/>
      <c r="EK49" s="6"/>
      <c r="EL49" s="6"/>
      <c r="EM49" s="14"/>
      <c r="EN49" s="14"/>
      <c r="EO49" s="6"/>
      <c r="EP49" s="13"/>
      <c r="EQ49" s="6"/>
      <c r="ER49" s="6"/>
      <c r="ES49" s="49"/>
      <c r="ET49" s="14"/>
      <c r="EU49" s="50"/>
      <c r="EV49" s="4"/>
      <c r="EW49" s="6"/>
      <c r="EX49" s="50"/>
      <c r="EY49" s="3"/>
      <c r="EZ49" s="3"/>
      <c r="FA49" s="3"/>
      <c r="FB49" s="3"/>
      <c r="FC49" s="3"/>
      <c r="FD49" s="3"/>
      <c r="FE49" s="3"/>
      <c r="FF49" s="3"/>
      <c r="FG49" s="3"/>
    </row>
    <row r="50" spans="1:163" ht="19.5" customHeight="1">
      <c r="A50" s="79" t="s">
        <v>104</v>
      </c>
      <c r="B50" s="80"/>
      <c r="C50" s="80"/>
      <c r="D50" s="49">
        <v>65</v>
      </c>
      <c r="E50" s="6">
        <v>6</v>
      </c>
      <c r="F50" s="50">
        <v>57</v>
      </c>
      <c r="G50" s="6">
        <v>1</v>
      </c>
      <c r="H50" s="6"/>
      <c r="I50" s="6">
        <v>2</v>
      </c>
      <c r="J50" s="6">
        <v>1</v>
      </c>
      <c r="K50" s="6">
        <v>1</v>
      </c>
      <c r="L50" s="6">
        <v>2</v>
      </c>
      <c r="M50" s="6">
        <v>2</v>
      </c>
      <c r="N50" s="6">
        <v>1</v>
      </c>
      <c r="O50" s="6">
        <v>2</v>
      </c>
      <c r="P50" s="6">
        <v>1</v>
      </c>
      <c r="Q50" s="6">
        <v>1</v>
      </c>
      <c r="R50" s="6">
        <v>1</v>
      </c>
      <c r="S50" s="14">
        <v>1</v>
      </c>
      <c r="T50" s="4">
        <v>1</v>
      </c>
      <c r="U50" s="6">
        <v>1</v>
      </c>
      <c r="V50" s="73">
        <v>1</v>
      </c>
      <c r="W50" s="4">
        <v>1</v>
      </c>
      <c r="X50" s="176">
        <f>SUM(G50:W50)</f>
        <v>20</v>
      </c>
      <c r="Y50" s="49">
        <v>6</v>
      </c>
      <c r="Z50" s="6">
        <v>1</v>
      </c>
      <c r="AA50" s="6">
        <v>4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6">
        <v>1</v>
      </c>
      <c r="AL50" s="6">
        <v>4</v>
      </c>
      <c r="AM50" s="6">
        <v>2</v>
      </c>
      <c r="AN50" s="6"/>
      <c r="AO50" s="79" t="s">
        <v>104</v>
      </c>
      <c r="AP50" s="80"/>
      <c r="AQ50" s="80"/>
      <c r="AR50" s="14">
        <v>1</v>
      </c>
      <c r="AS50" s="4">
        <v>1</v>
      </c>
      <c r="AT50" s="6">
        <v>6</v>
      </c>
      <c r="AU50" s="6">
        <v>1</v>
      </c>
      <c r="AV50" s="6">
        <v>8</v>
      </c>
      <c r="AW50" s="6">
        <v>4</v>
      </c>
      <c r="AX50" s="6">
        <v>1</v>
      </c>
      <c r="AY50" s="6">
        <v>4</v>
      </c>
      <c r="AZ50" s="6">
        <v>2</v>
      </c>
      <c r="BA50" s="6">
        <v>1</v>
      </c>
      <c r="BB50" s="6"/>
      <c r="BC50" s="6">
        <v>1</v>
      </c>
      <c r="BD50" s="6">
        <v>2</v>
      </c>
      <c r="BE50" s="6">
        <v>1</v>
      </c>
      <c r="BF50" s="6">
        <v>3</v>
      </c>
      <c r="BG50" s="6">
        <v>1</v>
      </c>
      <c r="BH50" s="6">
        <v>3</v>
      </c>
      <c r="BI50" s="6">
        <v>3</v>
      </c>
      <c r="BJ50" s="6">
        <v>2</v>
      </c>
      <c r="BK50" s="6">
        <v>1</v>
      </c>
      <c r="BL50" s="6">
        <v>1</v>
      </c>
      <c r="BM50" s="14">
        <v>1</v>
      </c>
      <c r="BN50" s="4">
        <v>1</v>
      </c>
      <c r="BO50" s="6">
        <v>1</v>
      </c>
      <c r="BP50" s="6">
        <v>4</v>
      </c>
      <c r="BQ50" s="6">
        <v>1</v>
      </c>
      <c r="BR50" s="150"/>
      <c r="BS50" s="18">
        <f>SUM(BP50:BR50,BN50,BI50:BI50,BF50,BA50,AX50:AY50,AU50:AV50,AS50,AL50,AB50:AJ50,Y50,AN50)</f>
        <v>47</v>
      </c>
      <c r="BT50" s="17">
        <f>SUM(BO50,BL50,BG50,BC50,AR50,Z50)</f>
        <v>6</v>
      </c>
      <c r="BU50" s="177">
        <f>SUM(BK50,BJ50,BH50,BD50:BE50,AZ50,AW50,AT50,AM50,AK50,AA50,BM50)</f>
        <v>29</v>
      </c>
      <c r="BV50" s="4">
        <v>4</v>
      </c>
      <c r="BW50" s="6">
        <v>1</v>
      </c>
      <c r="BX50" s="6">
        <v>8</v>
      </c>
      <c r="BY50" s="6">
        <v>1</v>
      </c>
      <c r="BZ50" s="6">
        <v>1</v>
      </c>
      <c r="CA50" s="6">
        <v>1</v>
      </c>
      <c r="CB50" s="6">
        <v>1</v>
      </c>
      <c r="CC50" s="6">
        <v>1</v>
      </c>
      <c r="CD50" s="6"/>
      <c r="CE50" s="6">
        <v>1</v>
      </c>
      <c r="CF50" s="6">
        <v>1</v>
      </c>
      <c r="CG50" s="6">
        <v>1</v>
      </c>
      <c r="CH50" s="6">
        <v>1</v>
      </c>
      <c r="CI50" s="79" t="s">
        <v>104</v>
      </c>
      <c r="CJ50" s="80"/>
      <c r="CK50" s="81"/>
      <c r="CL50" s="6">
        <v>6</v>
      </c>
      <c r="CM50" s="6">
        <v>1</v>
      </c>
      <c r="CN50" s="6">
        <v>2</v>
      </c>
      <c r="CO50" s="6"/>
      <c r="CP50" s="6"/>
      <c r="CQ50" s="6">
        <v>1</v>
      </c>
      <c r="CR50" s="6">
        <v>1</v>
      </c>
      <c r="CS50" s="6">
        <v>1</v>
      </c>
      <c r="CT50" s="19">
        <f>SUM(,CS50,CL50,CE50,CA50:CB50,BX50)</f>
        <v>18</v>
      </c>
      <c r="CU50" s="20">
        <f>SUM(CO50,CH50,CQ50,BY50,BW50,)</f>
        <v>4</v>
      </c>
      <c r="CV50" s="50">
        <f>SUM(CR50,CN50,CF50,CH50,CC50,BV50,BZ50,CM50)</f>
        <v>12</v>
      </c>
      <c r="CW50" s="49">
        <v>1</v>
      </c>
      <c r="CX50" s="6">
        <v>1</v>
      </c>
      <c r="CY50" s="6">
        <v>1</v>
      </c>
      <c r="CZ50" s="12">
        <f>SUM(CW50,CX50,CY50)</f>
        <v>3</v>
      </c>
      <c r="DA50" s="6">
        <v>1</v>
      </c>
      <c r="DB50" s="6">
        <v>1</v>
      </c>
      <c r="DC50" s="6">
        <v>1</v>
      </c>
      <c r="DD50" s="6">
        <v>1</v>
      </c>
      <c r="DE50" s="4">
        <v>1</v>
      </c>
      <c r="DF50" s="14">
        <v>1</v>
      </c>
      <c r="DG50" s="6">
        <v>1</v>
      </c>
      <c r="DH50" s="6">
        <v>1</v>
      </c>
      <c r="DI50" s="6">
        <v>3</v>
      </c>
      <c r="DJ50" s="14">
        <v>2</v>
      </c>
      <c r="DK50" s="14">
        <v>1</v>
      </c>
      <c r="DL50" s="6">
        <v>1</v>
      </c>
      <c r="DM50" s="6">
        <v>5</v>
      </c>
      <c r="DN50" s="6">
        <v>1</v>
      </c>
      <c r="DO50" s="19">
        <f>SUM(DF50,DC50,DB50,DM50)</f>
        <v>8</v>
      </c>
      <c r="DP50" s="17">
        <f>SUM(DN50,DK50,DG50,DA50)</f>
        <v>4</v>
      </c>
      <c r="DQ50" s="6">
        <f>SUM(DL50,DJ50,DI50,DH50,DD50,,DE50)</f>
        <v>9</v>
      </c>
      <c r="DR50" s="49">
        <v>8</v>
      </c>
      <c r="DS50" s="49">
        <v>1</v>
      </c>
      <c r="DT50" s="49">
        <v>1</v>
      </c>
      <c r="DU50" s="6">
        <v>3</v>
      </c>
      <c r="DV50" s="14">
        <v>2</v>
      </c>
      <c r="DW50" s="4">
        <v>1</v>
      </c>
      <c r="DX50" s="6">
        <v>1</v>
      </c>
      <c r="DY50" s="19">
        <f>SUM(DT50)</f>
        <v>1</v>
      </c>
      <c r="DZ50" s="63">
        <f>SUM(DW50,DV50,DU50,DX50)</f>
        <v>7</v>
      </c>
      <c r="EA50" s="79" t="s">
        <v>104</v>
      </c>
      <c r="EB50" s="80"/>
      <c r="EC50" s="82"/>
      <c r="ED50" s="4">
        <v>6</v>
      </c>
      <c r="EE50" s="6">
        <v>4</v>
      </c>
      <c r="EF50" s="6">
        <v>2</v>
      </c>
      <c r="EG50" s="6">
        <v>1</v>
      </c>
      <c r="EH50" s="6">
        <v>1</v>
      </c>
      <c r="EI50" s="6">
        <v>1</v>
      </c>
      <c r="EJ50" s="6">
        <v>1</v>
      </c>
      <c r="EK50" s="6">
        <v>1</v>
      </c>
      <c r="EL50" s="6">
        <v>2</v>
      </c>
      <c r="EM50" s="14"/>
      <c r="EN50" s="14">
        <v>1</v>
      </c>
      <c r="EO50" s="6">
        <v>1</v>
      </c>
      <c r="EP50" s="19">
        <f>SUM(EM50,EJ50,EE50,ED50,EO50)</f>
        <v>12</v>
      </c>
      <c r="EQ50" s="17">
        <f>SUM(EK50)</f>
        <v>1</v>
      </c>
      <c r="ER50" s="17">
        <f>SUM(EN50,EL50,EI50,EG50,EF50,EH50)</f>
        <v>8</v>
      </c>
      <c r="ES50" s="49">
        <v>6</v>
      </c>
      <c r="ET50" s="14">
        <v>1</v>
      </c>
      <c r="EU50" s="50">
        <v>5</v>
      </c>
      <c r="EV50" s="18">
        <f>SUM(ES50,EP50,DY50,DS50,DO50,CZ50,CT50,BS50,X50,D50)</f>
        <v>181</v>
      </c>
      <c r="EW50" s="20">
        <f>SUM(ET50,EQ50,DP50,CU50,BT50,E50)</f>
        <v>22</v>
      </c>
      <c r="EX50" s="174">
        <f>SUM(EU50,DZ50,DQ50,CV50,BU50,F50,ER50,DR50)</f>
        <v>135</v>
      </c>
      <c r="EY50" s="3"/>
      <c r="EZ50" s="3"/>
      <c r="FA50" s="3"/>
      <c r="FB50" s="3"/>
      <c r="FC50" s="3"/>
      <c r="FD50" s="3"/>
      <c r="FE50" s="3"/>
      <c r="FF50" s="3"/>
      <c r="FG50" s="3"/>
    </row>
    <row r="51" spans="1:163" ht="19.5" customHeight="1" thickBot="1">
      <c r="A51" s="54"/>
      <c r="B51" s="54"/>
      <c r="C51" s="54"/>
      <c r="D51" s="154"/>
      <c r="E51" s="45"/>
      <c r="F51" s="167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55"/>
      <c r="T51" s="54"/>
      <c r="U51" s="45"/>
      <c r="V51" s="168"/>
      <c r="W51" s="54"/>
      <c r="X51" s="169"/>
      <c r="Y51" s="154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54"/>
      <c r="AP51" s="54"/>
      <c r="AQ51" s="54"/>
      <c r="AR51" s="155"/>
      <c r="AS51" s="54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155"/>
      <c r="BN51" s="54"/>
      <c r="BO51" s="45"/>
      <c r="BP51" s="45"/>
      <c r="BQ51" s="45"/>
      <c r="BR51" s="156"/>
      <c r="BS51" s="46"/>
      <c r="BT51" s="170"/>
      <c r="BU51" s="171"/>
      <c r="BV51" s="54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54"/>
      <c r="CJ51" s="54"/>
      <c r="CK51" s="83"/>
      <c r="CL51" s="45"/>
      <c r="CM51" s="45"/>
      <c r="CN51" s="45"/>
      <c r="CO51" s="45"/>
      <c r="CP51" s="45"/>
      <c r="CQ51" s="45"/>
      <c r="CR51" s="45"/>
      <c r="CS51" s="45"/>
      <c r="CT51" s="47"/>
      <c r="CU51" s="172"/>
      <c r="CV51" s="167"/>
      <c r="CW51" s="154"/>
      <c r="CX51" s="45"/>
      <c r="CY51" s="45"/>
      <c r="CZ51" s="67"/>
      <c r="DA51" s="45"/>
      <c r="DB51" s="45"/>
      <c r="DC51" s="45"/>
      <c r="DD51" s="45"/>
      <c r="DE51" s="54"/>
      <c r="DF51" s="155"/>
      <c r="DG51" s="45"/>
      <c r="DH51" s="45"/>
      <c r="DI51" s="45"/>
      <c r="DJ51" s="155"/>
      <c r="DK51" s="155"/>
      <c r="DL51" s="45"/>
      <c r="DM51" s="45"/>
      <c r="DN51" s="45"/>
      <c r="DO51" s="48"/>
      <c r="DP51" s="170"/>
      <c r="DQ51" s="45"/>
      <c r="DR51" s="154"/>
      <c r="DS51" s="154"/>
      <c r="DT51" s="154"/>
      <c r="DU51" s="45"/>
      <c r="DV51" s="155"/>
      <c r="DW51" s="54"/>
      <c r="DX51" s="45"/>
      <c r="DY51" s="48"/>
      <c r="DZ51" s="45"/>
      <c r="EA51" s="54"/>
      <c r="EB51" s="54"/>
      <c r="EC51" s="84"/>
      <c r="ED51" s="54"/>
      <c r="EE51" s="45"/>
      <c r="EF51" s="45"/>
      <c r="EG51" s="45"/>
      <c r="EH51" s="45"/>
      <c r="EI51" s="45"/>
      <c r="EJ51" s="45"/>
      <c r="EK51" s="45"/>
      <c r="EL51" s="45"/>
      <c r="EM51" s="155"/>
      <c r="EN51" s="155"/>
      <c r="EO51" s="45"/>
      <c r="EP51" s="47"/>
      <c r="EQ51" s="170"/>
      <c r="ER51" s="170"/>
      <c r="ES51" s="154"/>
      <c r="ET51" s="155"/>
      <c r="EU51" s="167"/>
      <c r="EV51" s="46"/>
      <c r="EW51" s="172"/>
      <c r="EX51" s="189"/>
      <c r="EY51" s="3"/>
      <c r="EZ51" s="3"/>
      <c r="FA51" s="3"/>
      <c r="FB51" s="3"/>
      <c r="FC51" s="3"/>
      <c r="FD51" s="3"/>
      <c r="FE51" s="3"/>
      <c r="FF51" s="3"/>
      <c r="FG51" s="3"/>
    </row>
    <row r="52" spans="1:163" ht="19.5" customHeight="1" thickTop="1">
      <c r="A52" s="4"/>
      <c r="B52" s="6"/>
      <c r="C52" s="6"/>
      <c r="D52" s="49"/>
      <c r="E52" s="6"/>
      <c r="F52" s="5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5"/>
      <c r="T52" s="4"/>
      <c r="U52" s="6"/>
      <c r="V52" s="73"/>
      <c r="W52" s="4"/>
      <c r="X52" s="12"/>
      <c r="Y52" s="49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4"/>
      <c r="AP52" s="6"/>
      <c r="AQ52" s="6"/>
      <c r="AR52" s="85"/>
      <c r="AS52" s="4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5"/>
      <c r="BN52" s="4"/>
      <c r="BO52" s="6"/>
      <c r="BP52" s="6"/>
      <c r="BQ52" s="6"/>
      <c r="BR52" s="150"/>
      <c r="BS52" s="4"/>
      <c r="BT52" s="6"/>
      <c r="BU52" s="87"/>
      <c r="BV52" s="4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4"/>
      <c r="CJ52" s="6"/>
      <c r="CK52" s="74"/>
      <c r="CL52" s="6"/>
      <c r="CM52" s="6"/>
      <c r="CN52" s="6"/>
      <c r="CO52" s="6"/>
      <c r="CP52" s="6"/>
      <c r="CQ52" s="6"/>
      <c r="CR52" s="6"/>
      <c r="CS52" s="6"/>
      <c r="CT52" s="13"/>
      <c r="CU52" s="6"/>
      <c r="CV52" s="50"/>
      <c r="CW52" s="49"/>
      <c r="CX52" s="6"/>
      <c r="CY52" s="6"/>
      <c r="CZ52" s="12"/>
      <c r="DA52" s="6"/>
      <c r="DB52" s="6"/>
      <c r="DC52" s="6"/>
      <c r="DD52" s="6"/>
      <c r="DE52" s="4"/>
      <c r="DF52" s="14"/>
      <c r="DG52" s="6"/>
      <c r="DH52" s="6"/>
      <c r="DI52" s="6"/>
      <c r="DJ52" s="14"/>
      <c r="DK52" s="14"/>
      <c r="DL52" s="6"/>
      <c r="DM52" s="6"/>
      <c r="DN52" s="6"/>
      <c r="DO52" s="13"/>
      <c r="DP52" s="6"/>
      <c r="DQ52" s="6"/>
      <c r="DR52" s="49"/>
      <c r="DS52" s="49"/>
      <c r="DT52" s="49"/>
      <c r="DU52" s="6"/>
      <c r="DV52" s="14"/>
      <c r="DW52" s="4"/>
      <c r="DX52" s="6"/>
      <c r="DY52" s="13"/>
      <c r="DZ52" s="6"/>
      <c r="EA52" s="4"/>
      <c r="EB52" s="6"/>
      <c r="EC52" s="50"/>
      <c r="ED52" s="4"/>
      <c r="EE52" s="6"/>
      <c r="EF52" s="6"/>
      <c r="EG52" s="6"/>
      <c r="EH52" s="6"/>
      <c r="EI52" s="6"/>
      <c r="EJ52" s="6"/>
      <c r="EK52" s="6"/>
      <c r="EL52" s="6"/>
      <c r="EM52" s="14"/>
      <c r="EN52" s="14"/>
      <c r="EO52" s="6"/>
      <c r="EP52" s="13"/>
      <c r="EQ52" s="6"/>
      <c r="ER52" s="6"/>
      <c r="ES52" s="49"/>
      <c r="ET52" s="14"/>
      <c r="EU52" s="50"/>
      <c r="EV52" s="4"/>
      <c r="EW52" s="6"/>
      <c r="EX52" s="50"/>
      <c r="EY52" s="3"/>
      <c r="EZ52" s="3"/>
      <c r="FA52" s="3"/>
      <c r="FB52" s="3"/>
      <c r="FC52" s="3"/>
      <c r="FD52" s="3"/>
      <c r="FE52" s="3"/>
      <c r="FF52" s="3"/>
      <c r="FG52" s="3"/>
    </row>
    <row r="53" spans="1:163" ht="19.5" customHeight="1">
      <c r="A53" s="4"/>
      <c r="B53" s="7" t="s">
        <v>25</v>
      </c>
      <c r="C53" s="7" t="s">
        <v>55</v>
      </c>
      <c r="D53" s="51">
        <f>D55+D57</f>
        <v>2613</v>
      </c>
      <c r="E53" s="17">
        <f>E55+E57</f>
        <v>30</v>
      </c>
      <c r="F53" s="5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4"/>
      <c r="T53" s="4"/>
      <c r="U53" s="6"/>
      <c r="V53" s="73"/>
      <c r="W53" s="4"/>
      <c r="X53" s="12"/>
      <c r="Y53" s="51">
        <f>Y55+Y57</f>
        <v>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7">
        <f>AN55+AN57</f>
        <v>63</v>
      </c>
      <c r="AO53" s="4"/>
      <c r="AP53" s="7" t="s">
        <v>25</v>
      </c>
      <c r="AQ53" s="7" t="s">
        <v>55</v>
      </c>
      <c r="AR53" s="14"/>
      <c r="AS53" s="4"/>
      <c r="AT53" s="6"/>
      <c r="AU53" s="6"/>
      <c r="AV53" s="17">
        <f>AV55+AV57</f>
        <v>0</v>
      </c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14"/>
      <c r="BN53" s="4"/>
      <c r="BO53" s="6"/>
      <c r="BP53" s="6"/>
      <c r="BQ53" s="6"/>
      <c r="BR53" s="150">
        <f>SUM(BR55,BR57)</f>
        <v>84</v>
      </c>
      <c r="BS53" s="18">
        <f>BS55+BS57</f>
        <v>147</v>
      </c>
      <c r="BT53" s="6"/>
      <c r="BU53" s="74"/>
      <c r="BV53" s="4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4"/>
      <c r="CJ53" s="7" t="s">
        <v>25</v>
      </c>
      <c r="CK53" s="66" t="s">
        <v>55</v>
      </c>
      <c r="CL53" s="6"/>
      <c r="CM53" s="6"/>
      <c r="CN53" s="6"/>
      <c r="CO53" s="6"/>
      <c r="CP53" s="6"/>
      <c r="CQ53" s="6"/>
      <c r="CR53" s="6"/>
      <c r="CS53" s="6"/>
      <c r="CT53" s="13"/>
      <c r="CU53" s="17"/>
      <c r="CV53" s="50"/>
      <c r="CW53" s="49"/>
      <c r="CX53" s="6"/>
      <c r="CY53" s="6"/>
      <c r="CZ53" s="12"/>
      <c r="DA53" s="17"/>
      <c r="DB53" s="17"/>
      <c r="DC53" s="17"/>
      <c r="DD53" s="17"/>
      <c r="DE53" s="18"/>
      <c r="DF53" s="20"/>
      <c r="DG53" s="17"/>
      <c r="DH53" s="17"/>
      <c r="DI53" s="17"/>
      <c r="DJ53" s="20"/>
      <c r="DK53" s="20"/>
      <c r="DL53" s="17"/>
      <c r="DM53" s="17"/>
      <c r="DN53" s="17">
        <f>DN55+DN57</f>
        <v>86</v>
      </c>
      <c r="DO53" s="19"/>
      <c r="DP53" s="17">
        <f>DP55+DP57</f>
        <v>86</v>
      </c>
      <c r="DQ53" s="6"/>
      <c r="DR53" s="49"/>
      <c r="DS53" s="49"/>
      <c r="DT53" s="49"/>
      <c r="DU53" s="6"/>
      <c r="DV53" s="14"/>
      <c r="DW53" s="4"/>
      <c r="DX53" s="17"/>
      <c r="DY53" s="19"/>
      <c r="DZ53" s="6"/>
      <c r="EA53" s="4"/>
      <c r="EB53" s="7" t="s">
        <v>25</v>
      </c>
      <c r="EC53" s="65" t="s">
        <v>55</v>
      </c>
      <c r="ED53" s="4"/>
      <c r="EE53" s="6"/>
      <c r="EF53" s="6"/>
      <c r="EG53" s="6"/>
      <c r="EH53" s="6"/>
      <c r="EI53" s="6"/>
      <c r="EJ53" s="6"/>
      <c r="EK53" s="6"/>
      <c r="EL53" s="6"/>
      <c r="EM53" s="14">
        <f>EM55+EM57</f>
        <v>354</v>
      </c>
      <c r="EN53" s="14"/>
      <c r="EO53" s="6"/>
      <c r="EP53" s="13">
        <f>SUM(EP55,EP57)</f>
        <v>354</v>
      </c>
      <c r="EQ53" s="6"/>
      <c r="ER53" s="6"/>
      <c r="ES53" s="49"/>
      <c r="ET53" s="14"/>
      <c r="EU53" s="50"/>
      <c r="EV53" s="18">
        <f>EV55+EV57</f>
        <v>3114</v>
      </c>
      <c r="EW53" s="17">
        <f>EW55+EW57</f>
        <v>116</v>
      </c>
      <c r="EX53" s="50"/>
      <c r="EY53" s="3"/>
      <c r="EZ53" s="3"/>
      <c r="FA53" s="3"/>
      <c r="FB53" s="3"/>
      <c r="FC53" s="3"/>
      <c r="FD53" s="3"/>
      <c r="FE53" s="3"/>
      <c r="FF53" s="3"/>
      <c r="FG53" s="3"/>
    </row>
    <row r="54" spans="1:163" ht="19.5" customHeight="1">
      <c r="A54" s="4"/>
      <c r="B54" s="6"/>
      <c r="C54" s="6"/>
      <c r="D54" s="49"/>
      <c r="E54" s="6"/>
      <c r="F54" s="5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4"/>
      <c r="T54" s="4"/>
      <c r="U54" s="6"/>
      <c r="V54" s="73"/>
      <c r="W54" s="4"/>
      <c r="X54" s="12"/>
      <c r="Y54" s="49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4"/>
      <c r="AP54" s="6"/>
      <c r="AQ54" s="6"/>
      <c r="AR54" s="14"/>
      <c r="AS54" s="4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14"/>
      <c r="BN54" s="4"/>
      <c r="BO54" s="6"/>
      <c r="BP54" s="6"/>
      <c r="BQ54" s="6"/>
      <c r="BR54" s="150"/>
      <c r="BS54" s="4"/>
      <c r="BT54" s="6"/>
      <c r="BU54" s="74"/>
      <c r="BV54" s="4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4"/>
      <c r="CJ54" s="6"/>
      <c r="CK54" s="74"/>
      <c r="CL54" s="6"/>
      <c r="CM54" s="6"/>
      <c r="CN54" s="6"/>
      <c r="CO54" s="6"/>
      <c r="CP54" s="6"/>
      <c r="CQ54" s="6"/>
      <c r="CR54" s="6"/>
      <c r="CS54" s="6"/>
      <c r="CT54" s="13"/>
      <c r="CU54" s="6"/>
      <c r="CV54" s="50"/>
      <c r="CW54" s="49"/>
      <c r="CX54" s="6"/>
      <c r="CY54" s="6"/>
      <c r="CZ54" s="12"/>
      <c r="DA54" s="6"/>
      <c r="DB54" s="6"/>
      <c r="DC54" s="6"/>
      <c r="DD54" s="6"/>
      <c r="DE54" s="4"/>
      <c r="DF54" s="14"/>
      <c r="DG54" s="6"/>
      <c r="DH54" s="6"/>
      <c r="DI54" s="6"/>
      <c r="DJ54" s="14"/>
      <c r="DK54" s="14"/>
      <c r="DL54" s="6"/>
      <c r="DM54" s="6"/>
      <c r="DN54" s="6"/>
      <c r="DO54" s="13"/>
      <c r="DP54" s="6"/>
      <c r="DQ54" s="6"/>
      <c r="DR54" s="49"/>
      <c r="DS54" s="49"/>
      <c r="DT54" s="49"/>
      <c r="DU54" s="6"/>
      <c r="DV54" s="14"/>
      <c r="DW54" s="4"/>
      <c r="DX54" s="6"/>
      <c r="DY54" s="13"/>
      <c r="DZ54" s="6"/>
      <c r="EA54" s="4"/>
      <c r="EB54" s="6"/>
      <c r="EC54" s="50"/>
      <c r="ED54" s="4"/>
      <c r="EE54" s="6"/>
      <c r="EF54" s="6"/>
      <c r="EG54" s="6"/>
      <c r="EH54" s="6"/>
      <c r="EI54" s="6"/>
      <c r="EJ54" s="6"/>
      <c r="EK54" s="6"/>
      <c r="EL54" s="6"/>
      <c r="EM54" s="14"/>
      <c r="EN54" s="14"/>
      <c r="EO54" s="6"/>
      <c r="EP54" s="13"/>
      <c r="EQ54" s="6"/>
      <c r="ER54" s="6"/>
      <c r="ES54" s="49"/>
      <c r="ET54" s="14"/>
      <c r="EU54" s="50"/>
      <c r="EV54" s="4"/>
      <c r="EW54" s="6"/>
      <c r="EX54" s="50"/>
      <c r="EY54" s="3"/>
      <c r="EZ54" s="3"/>
      <c r="FA54" s="3"/>
      <c r="FB54" s="3"/>
      <c r="FC54" s="3"/>
      <c r="FD54" s="3"/>
      <c r="FE54" s="3"/>
      <c r="FF54" s="3"/>
      <c r="FG54" s="3"/>
    </row>
    <row r="55" spans="1:163" ht="19.5" customHeight="1">
      <c r="A55" s="4"/>
      <c r="B55" s="6"/>
      <c r="C55" s="7" t="s">
        <v>94</v>
      </c>
      <c r="D55" s="51">
        <f>D62+D68+D74+D80</f>
        <v>1292</v>
      </c>
      <c r="E55" s="17">
        <f>E62+E68+E74+E80</f>
        <v>22</v>
      </c>
      <c r="F55" s="5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4"/>
      <c r="T55" s="4"/>
      <c r="U55" s="6"/>
      <c r="V55" s="73"/>
      <c r="W55" s="4"/>
      <c r="X55" s="12"/>
      <c r="Y55" s="51">
        <f>Y62+Y68+Y74+Y80</f>
        <v>0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7">
        <f>AN62+AN68+AN74+AN80</f>
        <v>58</v>
      </c>
      <c r="AO55" s="4"/>
      <c r="AP55" s="6"/>
      <c r="AQ55" s="7" t="s">
        <v>94</v>
      </c>
      <c r="AR55" s="14"/>
      <c r="AS55" s="4"/>
      <c r="AT55" s="6"/>
      <c r="AU55" s="6"/>
      <c r="AV55" s="17">
        <f>AV62+AV68+AV74+AV80</f>
        <v>0</v>
      </c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14"/>
      <c r="BN55" s="4"/>
      <c r="BO55" s="6"/>
      <c r="BP55" s="6"/>
      <c r="BQ55" s="6"/>
      <c r="BR55" s="150">
        <f>SUM(BR68,BR74,BR80,BR62)</f>
        <v>72</v>
      </c>
      <c r="BS55" s="18">
        <f>BS62+BS68+BS74+BS80</f>
        <v>130</v>
      </c>
      <c r="BT55" s="6"/>
      <c r="BU55" s="74"/>
      <c r="BV55" s="4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4"/>
      <c r="CJ55" s="6"/>
      <c r="CK55" s="66" t="s">
        <v>94</v>
      </c>
      <c r="CL55" s="6"/>
      <c r="CM55" s="6"/>
      <c r="CN55" s="6"/>
      <c r="CO55" s="6"/>
      <c r="CP55" s="6"/>
      <c r="CQ55" s="6"/>
      <c r="CR55" s="6"/>
      <c r="CS55" s="6"/>
      <c r="CT55" s="13"/>
      <c r="CU55" s="17"/>
      <c r="CV55" s="50"/>
      <c r="CW55" s="49"/>
      <c r="CX55" s="6"/>
      <c r="CY55" s="6"/>
      <c r="CZ55" s="12"/>
      <c r="DA55" s="6"/>
      <c r="DB55" s="6"/>
      <c r="DC55" s="6"/>
      <c r="DD55" s="6"/>
      <c r="DE55" s="4"/>
      <c r="DF55" s="14"/>
      <c r="DG55" s="6"/>
      <c r="DH55" s="6"/>
      <c r="DI55" s="6"/>
      <c r="DJ55" s="14"/>
      <c r="DK55" s="14"/>
      <c r="DL55" s="6"/>
      <c r="DM55" s="6"/>
      <c r="DN55" s="17">
        <f>DN62+DN68+DN74+DN80</f>
        <v>53</v>
      </c>
      <c r="DO55" s="19"/>
      <c r="DP55" s="20">
        <f>SUM(DN55,DK55,DG55,DA55)</f>
        <v>53</v>
      </c>
      <c r="DQ55" s="6"/>
      <c r="DR55" s="49"/>
      <c r="DS55" s="49"/>
      <c r="DT55" s="49"/>
      <c r="DU55" s="6"/>
      <c r="DV55" s="14"/>
      <c r="DW55" s="4"/>
      <c r="DX55" s="6"/>
      <c r="DY55" s="19"/>
      <c r="DZ55" s="6"/>
      <c r="EA55" s="4"/>
      <c r="EB55" s="6"/>
      <c r="EC55" s="65" t="s">
        <v>94</v>
      </c>
      <c r="ED55" s="4"/>
      <c r="EE55" s="6"/>
      <c r="EF55" s="6"/>
      <c r="EG55" s="6"/>
      <c r="EH55" s="6"/>
      <c r="EI55" s="6"/>
      <c r="EJ55" s="6"/>
      <c r="EK55" s="6"/>
      <c r="EL55" s="6"/>
      <c r="EM55" s="14">
        <f>EM62+EM68+EM74+EM80</f>
        <v>200</v>
      </c>
      <c r="EN55" s="14"/>
      <c r="EO55" s="6"/>
      <c r="EP55" s="13">
        <f>SUM(EP62,EP68,EP74,EP80)</f>
        <v>200</v>
      </c>
      <c r="EQ55" s="6"/>
      <c r="ER55" s="6"/>
      <c r="ES55" s="49"/>
      <c r="ET55" s="14"/>
      <c r="EU55" s="50"/>
      <c r="EV55" s="18">
        <f>EV62+EV68+EV74+EV80</f>
        <v>1622</v>
      </c>
      <c r="EW55" s="17">
        <f>SUM(DP55,CU55,E55)</f>
        <v>75</v>
      </c>
      <c r="EX55" s="50"/>
      <c r="EY55" s="3"/>
      <c r="EZ55" s="3"/>
      <c r="FA55" s="3"/>
      <c r="FB55" s="3"/>
      <c r="FC55" s="3"/>
      <c r="FD55" s="3"/>
      <c r="FE55" s="3"/>
      <c r="FF55" s="3"/>
      <c r="FG55" s="3"/>
    </row>
    <row r="56" spans="1:163" ht="19.5" customHeight="1">
      <c r="A56" s="4"/>
      <c r="B56" s="6"/>
      <c r="C56" s="6"/>
      <c r="D56" s="49"/>
      <c r="E56" s="6"/>
      <c r="F56" s="5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4"/>
      <c r="T56" s="4"/>
      <c r="U56" s="6"/>
      <c r="V56" s="73"/>
      <c r="W56" s="4"/>
      <c r="X56" s="12"/>
      <c r="Y56" s="49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4"/>
      <c r="AP56" s="6"/>
      <c r="AQ56" s="6"/>
      <c r="AR56" s="14"/>
      <c r="AS56" s="4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14"/>
      <c r="BN56" s="4"/>
      <c r="BO56" s="6"/>
      <c r="BP56" s="6"/>
      <c r="BQ56" s="6"/>
      <c r="BR56" s="150"/>
      <c r="BS56" s="4"/>
      <c r="BT56" s="6"/>
      <c r="BU56" s="74"/>
      <c r="BV56" s="4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4"/>
      <c r="CJ56" s="6"/>
      <c r="CK56" s="74"/>
      <c r="CL56" s="6"/>
      <c r="CM56" s="6"/>
      <c r="CN56" s="6"/>
      <c r="CO56" s="6"/>
      <c r="CP56" s="6"/>
      <c r="CQ56" s="6"/>
      <c r="CR56" s="6"/>
      <c r="CS56" s="6"/>
      <c r="CT56" s="13"/>
      <c r="CU56" s="6"/>
      <c r="CV56" s="50"/>
      <c r="CW56" s="49"/>
      <c r="CX56" s="6"/>
      <c r="CY56" s="6"/>
      <c r="CZ56" s="12"/>
      <c r="DA56" s="6"/>
      <c r="DB56" s="6"/>
      <c r="DC56" s="6"/>
      <c r="DD56" s="6"/>
      <c r="DE56" s="4"/>
      <c r="DF56" s="14"/>
      <c r="DG56" s="6"/>
      <c r="DH56" s="6"/>
      <c r="DI56" s="6"/>
      <c r="DJ56" s="14"/>
      <c r="DK56" s="14"/>
      <c r="DL56" s="6"/>
      <c r="DM56" s="6"/>
      <c r="DN56" s="6"/>
      <c r="DO56" s="13"/>
      <c r="DP56" s="20"/>
      <c r="DQ56" s="6"/>
      <c r="DR56" s="49"/>
      <c r="DS56" s="49"/>
      <c r="DT56" s="49"/>
      <c r="DU56" s="6"/>
      <c r="DV56" s="14"/>
      <c r="DW56" s="4"/>
      <c r="DX56" s="6"/>
      <c r="DY56" s="13"/>
      <c r="DZ56" s="6"/>
      <c r="EA56" s="4"/>
      <c r="EB56" s="6"/>
      <c r="EC56" s="50"/>
      <c r="ED56" s="4"/>
      <c r="EE56" s="6"/>
      <c r="EF56" s="6"/>
      <c r="EG56" s="6"/>
      <c r="EH56" s="6"/>
      <c r="EI56" s="6"/>
      <c r="EJ56" s="6"/>
      <c r="EK56" s="6"/>
      <c r="EL56" s="6"/>
      <c r="EM56" s="14"/>
      <c r="EN56" s="14"/>
      <c r="EO56" s="6"/>
      <c r="EP56" s="13"/>
      <c r="EQ56" s="6"/>
      <c r="ER56" s="6"/>
      <c r="ES56" s="49"/>
      <c r="ET56" s="14"/>
      <c r="EU56" s="50"/>
      <c r="EV56" s="4"/>
      <c r="EW56" s="6"/>
      <c r="EX56" s="50"/>
      <c r="EY56" s="3"/>
      <c r="EZ56" s="3"/>
      <c r="FA56" s="3"/>
      <c r="FB56" s="3"/>
      <c r="FC56" s="3"/>
      <c r="FD56" s="3"/>
      <c r="FE56" s="3"/>
      <c r="FF56" s="3"/>
      <c r="FG56" s="3"/>
    </row>
    <row r="57" spans="1:163" ht="19.5" customHeight="1">
      <c r="A57" s="4"/>
      <c r="B57" s="7" t="s">
        <v>78</v>
      </c>
      <c r="C57" s="7" t="s">
        <v>96</v>
      </c>
      <c r="D57" s="51">
        <f>D64+D70+D76+D82</f>
        <v>1321</v>
      </c>
      <c r="E57" s="17">
        <f>E64+E70+E76+E82</f>
        <v>8</v>
      </c>
      <c r="F57" s="5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4"/>
      <c r="T57" s="4"/>
      <c r="U57" s="6"/>
      <c r="V57" s="73"/>
      <c r="W57" s="4"/>
      <c r="X57" s="12"/>
      <c r="Y57" s="51">
        <f>Y64+Y70+Y76+Y82</f>
        <v>0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17">
        <f>AN64+AN70+AN76+AN82</f>
        <v>5</v>
      </c>
      <c r="AO57" s="4"/>
      <c r="AP57" s="7" t="s">
        <v>78</v>
      </c>
      <c r="AQ57" s="7" t="s">
        <v>96</v>
      </c>
      <c r="AR57" s="14"/>
      <c r="AS57" s="4"/>
      <c r="AT57" s="6"/>
      <c r="AU57" s="6"/>
      <c r="AV57" s="17">
        <f>AV64+AV70+AV76+AV82</f>
        <v>0</v>
      </c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14"/>
      <c r="BN57" s="4"/>
      <c r="BO57" s="6"/>
      <c r="BP57" s="6"/>
      <c r="BQ57" s="6"/>
      <c r="BR57" s="150">
        <f>SUM(BR64,BR70,BR76,BR82)</f>
        <v>12</v>
      </c>
      <c r="BS57" s="18">
        <f>BS64+BS70+BS76+BS82</f>
        <v>17</v>
      </c>
      <c r="BT57" s="6"/>
      <c r="BU57" s="74"/>
      <c r="BV57" s="4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4"/>
      <c r="CJ57" s="7" t="s">
        <v>78</v>
      </c>
      <c r="CK57" s="66" t="s">
        <v>96</v>
      </c>
      <c r="CL57" s="6"/>
      <c r="CM57" s="6"/>
      <c r="CN57" s="6"/>
      <c r="CO57" s="6"/>
      <c r="CP57" s="6"/>
      <c r="CQ57" s="6"/>
      <c r="CR57" s="6"/>
      <c r="CS57" s="6"/>
      <c r="CT57" s="13"/>
      <c r="CU57" s="17"/>
      <c r="CV57" s="50"/>
      <c r="CW57" s="49"/>
      <c r="CX57" s="6"/>
      <c r="CY57" s="6"/>
      <c r="CZ57" s="12"/>
      <c r="DA57" s="17"/>
      <c r="DB57" s="17"/>
      <c r="DC57" s="17"/>
      <c r="DD57" s="17"/>
      <c r="DE57" s="18"/>
      <c r="DF57" s="20"/>
      <c r="DG57" s="17"/>
      <c r="DH57" s="17"/>
      <c r="DI57" s="17"/>
      <c r="DJ57" s="20"/>
      <c r="DK57" s="20"/>
      <c r="DL57" s="17"/>
      <c r="DM57" s="17"/>
      <c r="DN57" s="17">
        <f>DN64+DN70+DN76+DN82</f>
        <v>33</v>
      </c>
      <c r="DO57" s="19"/>
      <c r="DP57" s="194">
        <f>SUM(DN57,DK57,DG57,DA57)</f>
        <v>33</v>
      </c>
      <c r="DQ57" s="6"/>
      <c r="DR57" s="49"/>
      <c r="DS57" s="49"/>
      <c r="DT57" s="49"/>
      <c r="DU57" s="6"/>
      <c r="DV57" s="14"/>
      <c r="DW57" s="4"/>
      <c r="DX57" s="17"/>
      <c r="DY57" s="19"/>
      <c r="DZ57" s="6"/>
      <c r="EA57" s="4"/>
      <c r="EB57" s="7" t="s">
        <v>78</v>
      </c>
      <c r="EC57" s="65" t="s">
        <v>96</v>
      </c>
      <c r="ED57" s="4"/>
      <c r="EE57" s="6"/>
      <c r="EF57" s="6"/>
      <c r="EG57" s="6"/>
      <c r="EH57" s="6"/>
      <c r="EI57" s="6"/>
      <c r="EJ57" s="6"/>
      <c r="EK57" s="6"/>
      <c r="EL57" s="6"/>
      <c r="EM57" s="14">
        <f>EM64+EM70+EM76+EM82</f>
        <v>154</v>
      </c>
      <c r="EN57" s="14"/>
      <c r="EO57" s="6"/>
      <c r="EP57" s="13">
        <f>SUM(EP64,EP70,EP76,EP82)</f>
        <v>154</v>
      </c>
      <c r="EQ57" s="6"/>
      <c r="ER57" s="6"/>
      <c r="ES57" s="49"/>
      <c r="ET57" s="14"/>
      <c r="EU57" s="50"/>
      <c r="EV57" s="18">
        <f>EV64+EV70+EV76+EV82</f>
        <v>1492</v>
      </c>
      <c r="EW57" s="17">
        <f>SUM(DP57,CU57,E57)</f>
        <v>41</v>
      </c>
      <c r="EX57" s="50"/>
      <c r="EY57" s="3"/>
      <c r="EZ57" s="3"/>
      <c r="FA57" s="3"/>
      <c r="FB57" s="3"/>
      <c r="FC57" s="3"/>
      <c r="FD57" s="3"/>
      <c r="FE57" s="3"/>
      <c r="FF57" s="3"/>
      <c r="FG57" s="3"/>
    </row>
    <row r="58" spans="1:163" ht="19.5" customHeight="1">
      <c r="A58" s="4"/>
      <c r="B58" s="10"/>
      <c r="C58" s="10"/>
      <c r="D58" s="52"/>
      <c r="E58" s="10"/>
      <c r="F58" s="5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5"/>
      <c r="U58" s="10"/>
      <c r="V58" s="75"/>
      <c r="W58" s="5"/>
      <c r="X58" s="15"/>
      <c r="Y58" s="52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4"/>
      <c r="AP58" s="10"/>
      <c r="AQ58" s="10"/>
      <c r="AR58" s="11"/>
      <c r="AS58" s="5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1"/>
      <c r="BN58" s="5"/>
      <c r="BO58" s="10"/>
      <c r="BP58" s="10"/>
      <c r="BQ58" s="10"/>
      <c r="BR58" s="152"/>
      <c r="BS58" s="5"/>
      <c r="BT58" s="10"/>
      <c r="BU58" s="76"/>
      <c r="BV58" s="5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4"/>
      <c r="CJ58" s="10"/>
      <c r="CK58" s="76"/>
      <c r="CL58" s="10"/>
      <c r="CM58" s="10"/>
      <c r="CN58" s="10"/>
      <c r="CO58" s="10"/>
      <c r="CP58" s="10"/>
      <c r="CQ58" s="10"/>
      <c r="CR58" s="10"/>
      <c r="CS58" s="10"/>
      <c r="CT58" s="16"/>
      <c r="CU58" s="10"/>
      <c r="CV58" s="53"/>
      <c r="CW58" s="52"/>
      <c r="CX58" s="10"/>
      <c r="CY58" s="10"/>
      <c r="CZ58" s="15"/>
      <c r="DA58" s="10"/>
      <c r="DB58" s="10"/>
      <c r="DC58" s="10"/>
      <c r="DD58" s="10"/>
      <c r="DE58" s="5"/>
      <c r="DF58" s="11"/>
      <c r="DG58" s="10"/>
      <c r="DH58" s="10"/>
      <c r="DI58" s="10"/>
      <c r="DJ58" s="11"/>
      <c r="DK58" s="11"/>
      <c r="DL58" s="10"/>
      <c r="DM58" s="10"/>
      <c r="DN58" s="10"/>
      <c r="DO58" s="16"/>
      <c r="DP58" s="10"/>
      <c r="DQ58" s="10"/>
      <c r="DR58" s="52"/>
      <c r="DS58" s="52"/>
      <c r="DT58" s="52"/>
      <c r="DU58" s="10"/>
      <c r="DV58" s="11"/>
      <c r="DW58" s="5"/>
      <c r="DX58" s="10"/>
      <c r="DY58" s="16"/>
      <c r="DZ58" s="10"/>
      <c r="EA58" s="4"/>
      <c r="EB58" s="10"/>
      <c r="EC58" s="53"/>
      <c r="ED58" s="5"/>
      <c r="EE58" s="10"/>
      <c r="EF58" s="10"/>
      <c r="EG58" s="10"/>
      <c r="EH58" s="10"/>
      <c r="EI58" s="10"/>
      <c r="EJ58" s="10"/>
      <c r="EK58" s="10"/>
      <c r="EL58" s="10"/>
      <c r="EM58" s="11"/>
      <c r="EN58" s="11"/>
      <c r="EO58" s="10"/>
      <c r="EP58" s="16"/>
      <c r="EQ58" s="10"/>
      <c r="ER58" s="10"/>
      <c r="ES58" s="52"/>
      <c r="ET58" s="10"/>
      <c r="EU58" s="53"/>
      <c r="EV58" s="5"/>
      <c r="EW58" s="10"/>
      <c r="EX58" s="53"/>
      <c r="EY58" s="3"/>
      <c r="EZ58" s="3"/>
      <c r="FA58" s="3"/>
      <c r="FB58" s="3"/>
      <c r="FC58" s="3"/>
      <c r="FD58" s="3"/>
      <c r="FE58" s="3"/>
      <c r="FF58" s="3"/>
      <c r="FG58" s="3"/>
    </row>
    <row r="59" spans="1:163" ht="19.5" customHeight="1">
      <c r="A59" s="4"/>
      <c r="B59" s="6"/>
      <c r="C59" s="6"/>
      <c r="D59" s="49"/>
      <c r="E59" s="6"/>
      <c r="F59" s="5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4"/>
      <c r="T59" s="4"/>
      <c r="U59" s="6"/>
      <c r="V59" s="73"/>
      <c r="W59" s="4"/>
      <c r="X59" s="12"/>
      <c r="Y59" s="49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4"/>
      <c r="AP59" s="6"/>
      <c r="AQ59" s="6"/>
      <c r="AR59" s="14"/>
      <c r="AS59" s="4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14"/>
      <c r="BN59" s="4"/>
      <c r="BO59" s="6"/>
      <c r="BP59" s="6"/>
      <c r="BQ59" s="6"/>
      <c r="BR59" s="150"/>
      <c r="BS59" s="4"/>
      <c r="BT59" s="6"/>
      <c r="BU59" s="74"/>
      <c r="BV59" s="4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4"/>
      <c r="CJ59" s="6"/>
      <c r="CK59" s="74"/>
      <c r="CL59" s="6"/>
      <c r="CM59" s="6"/>
      <c r="CN59" s="6"/>
      <c r="CO59" s="6"/>
      <c r="CP59" s="6"/>
      <c r="CQ59" s="6"/>
      <c r="CR59" s="6"/>
      <c r="CS59" s="6"/>
      <c r="CT59" s="13"/>
      <c r="CU59" s="6"/>
      <c r="CV59" s="50"/>
      <c r="CW59" s="49"/>
      <c r="CX59" s="6"/>
      <c r="CY59" s="6"/>
      <c r="CZ59" s="12"/>
      <c r="DA59" s="6"/>
      <c r="DB59" s="6"/>
      <c r="DC59" s="6"/>
      <c r="DD59" s="6"/>
      <c r="DE59" s="4"/>
      <c r="DF59" s="14"/>
      <c r="DG59" s="6"/>
      <c r="DH59" s="6"/>
      <c r="DI59" s="6"/>
      <c r="DJ59" s="14"/>
      <c r="DK59" s="14"/>
      <c r="DL59" s="6"/>
      <c r="DM59" s="6"/>
      <c r="DN59" s="6"/>
      <c r="DO59" s="13"/>
      <c r="DP59" s="6"/>
      <c r="DQ59" s="6"/>
      <c r="DR59" s="49"/>
      <c r="DS59" s="49"/>
      <c r="DT59" s="49"/>
      <c r="DU59" s="6"/>
      <c r="DV59" s="14"/>
      <c r="DW59" s="4"/>
      <c r="DX59" s="6"/>
      <c r="DY59" s="13"/>
      <c r="DZ59" s="6"/>
      <c r="EA59" s="4"/>
      <c r="EB59" s="6"/>
      <c r="EC59" s="50"/>
      <c r="ED59" s="4"/>
      <c r="EE59" s="6"/>
      <c r="EF59" s="6"/>
      <c r="EG59" s="6"/>
      <c r="EH59" s="6"/>
      <c r="EI59" s="6"/>
      <c r="EJ59" s="6"/>
      <c r="EK59" s="6"/>
      <c r="EL59" s="6"/>
      <c r="EM59" s="14"/>
      <c r="EN59" s="14"/>
      <c r="EO59" s="6"/>
      <c r="EP59" s="13"/>
      <c r="EQ59" s="6"/>
      <c r="ER59" s="6"/>
      <c r="ES59" s="49"/>
      <c r="ET59" s="6"/>
      <c r="EU59" s="50"/>
      <c r="EV59" s="4"/>
      <c r="EW59" s="6"/>
      <c r="EX59" s="50"/>
      <c r="EY59" s="3"/>
      <c r="EZ59" s="3"/>
      <c r="FA59" s="3"/>
      <c r="FB59" s="3"/>
      <c r="FC59" s="3"/>
      <c r="FD59" s="3"/>
      <c r="FE59" s="3"/>
      <c r="FF59" s="3"/>
      <c r="FG59" s="3"/>
    </row>
    <row r="60" spans="1:163" ht="19.5" customHeight="1">
      <c r="A60" s="8" t="s">
        <v>105</v>
      </c>
      <c r="B60" s="7" t="s">
        <v>97</v>
      </c>
      <c r="C60" s="7" t="s">
        <v>55</v>
      </c>
      <c r="D60" s="51">
        <f>D62+D64</f>
        <v>866</v>
      </c>
      <c r="E60" s="17">
        <f>E62+E64</f>
        <v>10</v>
      </c>
      <c r="F60" s="5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4"/>
      <c r="T60" s="4"/>
      <c r="U60" s="6"/>
      <c r="V60" s="73"/>
      <c r="W60" s="4"/>
      <c r="X60" s="12"/>
      <c r="Y60" s="51">
        <f>Y62+Y64</f>
        <v>0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17">
        <f>AN62+AN64</f>
        <v>18</v>
      </c>
      <c r="AO60" s="8" t="s">
        <v>105</v>
      </c>
      <c r="AP60" s="7" t="s">
        <v>97</v>
      </c>
      <c r="AQ60" s="7" t="s">
        <v>55</v>
      </c>
      <c r="AR60" s="14"/>
      <c r="AS60" s="4"/>
      <c r="AT60" s="6"/>
      <c r="AU60" s="6"/>
      <c r="AV60" s="17">
        <f>AV62+AV64</f>
        <v>0</v>
      </c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14"/>
      <c r="BN60" s="4"/>
      <c r="BO60" s="6"/>
      <c r="BP60" s="6"/>
      <c r="BQ60" s="6"/>
      <c r="BR60" s="150">
        <f>SUM(BR62,BR64)</f>
        <v>24</v>
      </c>
      <c r="BS60" s="18">
        <f>BS62+BS64</f>
        <v>42</v>
      </c>
      <c r="BT60" s="6"/>
      <c r="BU60" s="74"/>
      <c r="BV60" s="4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8" t="s">
        <v>105</v>
      </c>
      <c r="CJ60" s="7" t="s">
        <v>97</v>
      </c>
      <c r="CK60" s="66" t="s">
        <v>55</v>
      </c>
      <c r="CL60" s="6"/>
      <c r="CM60" s="6"/>
      <c r="CN60" s="6"/>
      <c r="CO60" s="6"/>
      <c r="CP60" s="6"/>
      <c r="CQ60" s="6"/>
      <c r="CR60" s="6"/>
      <c r="CS60" s="6"/>
      <c r="CT60" s="13"/>
      <c r="CU60" s="17"/>
      <c r="CV60" s="50"/>
      <c r="CW60" s="49"/>
      <c r="CX60" s="6"/>
      <c r="CY60" s="6"/>
      <c r="CZ60" s="12"/>
      <c r="DA60" s="17"/>
      <c r="DB60" s="17"/>
      <c r="DC60" s="17"/>
      <c r="DD60" s="17"/>
      <c r="DE60" s="18"/>
      <c r="DF60" s="20"/>
      <c r="DG60" s="17"/>
      <c r="DH60" s="17"/>
      <c r="DI60" s="17"/>
      <c r="DJ60" s="20"/>
      <c r="DK60" s="20"/>
      <c r="DL60" s="17"/>
      <c r="DM60" s="17"/>
      <c r="DN60" s="17">
        <f>DN62+DN64</f>
        <v>26</v>
      </c>
      <c r="DO60" s="19"/>
      <c r="DP60" s="17">
        <f>DP62+DP64</f>
        <v>26</v>
      </c>
      <c r="DQ60" s="6"/>
      <c r="DR60" s="49"/>
      <c r="DS60" s="49"/>
      <c r="DT60" s="49"/>
      <c r="DU60" s="6"/>
      <c r="DV60" s="14"/>
      <c r="DW60" s="4"/>
      <c r="DX60" s="17"/>
      <c r="DY60" s="19"/>
      <c r="DZ60" s="6"/>
      <c r="EA60" s="8" t="s">
        <v>105</v>
      </c>
      <c r="EB60" s="7" t="s">
        <v>97</v>
      </c>
      <c r="EC60" s="65" t="s">
        <v>55</v>
      </c>
      <c r="ED60" s="4"/>
      <c r="EE60" s="6"/>
      <c r="EF60" s="6"/>
      <c r="EG60" s="6"/>
      <c r="EH60" s="6"/>
      <c r="EI60" s="6"/>
      <c r="EJ60" s="6"/>
      <c r="EK60" s="6"/>
      <c r="EL60" s="6"/>
      <c r="EM60" s="14">
        <f>EM62+EM64</f>
        <v>145</v>
      </c>
      <c r="EN60" s="14"/>
      <c r="EO60" s="6"/>
      <c r="EP60" s="13">
        <f>SUM(EP62,EP64)</f>
        <v>145</v>
      </c>
      <c r="EQ60" s="6"/>
      <c r="ER60" s="6"/>
      <c r="ES60" s="49"/>
      <c r="ET60" s="6"/>
      <c r="EU60" s="50"/>
      <c r="EV60" s="18">
        <f>EV62+EV64</f>
        <v>1053</v>
      </c>
      <c r="EW60" s="17">
        <f>EW62+EW64</f>
        <v>36</v>
      </c>
      <c r="EX60" s="50"/>
      <c r="EY60" s="3"/>
      <c r="EZ60" s="3"/>
      <c r="FA60" s="3"/>
      <c r="FB60" s="3"/>
      <c r="FC60" s="3"/>
      <c r="FD60" s="3"/>
      <c r="FE60" s="3"/>
      <c r="FF60" s="3"/>
      <c r="FG60" s="3"/>
    </row>
    <row r="61" spans="1:163" ht="19.5" customHeight="1">
      <c r="A61" s="4"/>
      <c r="B61" s="6"/>
      <c r="C61" s="6"/>
      <c r="D61" s="49"/>
      <c r="E61" s="6"/>
      <c r="F61" s="5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4"/>
      <c r="T61" s="4"/>
      <c r="U61" s="6"/>
      <c r="V61" s="73"/>
      <c r="W61" s="4"/>
      <c r="X61" s="12"/>
      <c r="Y61" s="49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4"/>
      <c r="AP61" s="6"/>
      <c r="AQ61" s="6"/>
      <c r="AR61" s="14"/>
      <c r="AS61" s="4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14"/>
      <c r="BN61" s="4"/>
      <c r="BO61" s="6"/>
      <c r="BP61" s="6"/>
      <c r="BQ61" s="6"/>
      <c r="BR61" s="150"/>
      <c r="BS61" s="4"/>
      <c r="BT61" s="6"/>
      <c r="BU61" s="74"/>
      <c r="BV61" s="4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4"/>
      <c r="CJ61" s="6"/>
      <c r="CK61" s="74"/>
      <c r="CL61" s="6"/>
      <c r="CM61" s="6"/>
      <c r="CN61" s="6"/>
      <c r="CO61" s="6"/>
      <c r="CP61" s="6"/>
      <c r="CQ61" s="6"/>
      <c r="CR61" s="6"/>
      <c r="CS61" s="6"/>
      <c r="CT61" s="13"/>
      <c r="CU61" s="6"/>
      <c r="CV61" s="50"/>
      <c r="CW61" s="49"/>
      <c r="CX61" s="6"/>
      <c r="CY61" s="6"/>
      <c r="CZ61" s="12"/>
      <c r="DA61" s="6"/>
      <c r="DB61" s="6"/>
      <c r="DC61" s="6"/>
      <c r="DD61" s="6"/>
      <c r="DE61" s="4"/>
      <c r="DF61" s="14"/>
      <c r="DG61" s="6"/>
      <c r="DH61" s="6"/>
      <c r="DI61" s="6"/>
      <c r="DJ61" s="14"/>
      <c r="DK61" s="14"/>
      <c r="DL61" s="6"/>
      <c r="DM61" s="6"/>
      <c r="DN61" s="6"/>
      <c r="DO61" s="13"/>
      <c r="DP61" s="6"/>
      <c r="DQ61" s="6"/>
      <c r="DR61" s="49"/>
      <c r="DS61" s="49"/>
      <c r="DT61" s="49"/>
      <c r="DU61" s="6"/>
      <c r="DV61" s="14"/>
      <c r="DW61" s="4"/>
      <c r="DX61" s="6"/>
      <c r="DY61" s="13"/>
      <c r="DZ61" s="6"/>
      <c r="EA61" s="4"/>
      <c r="EB61" s="6"/>
      <c r="EC61" s="50"/>
      <c r="ED61" s="4"/>
      <c r="EE61" s="6"/>
      <c r="EF61" s="6"/>
      <c r="EG61" s="6"/>
      <c r="EH61" s="6"/>
      <c r="EI61" s="6"/>
      <c r="EJ61" s="6"/>
      <c r="EK61" s="6"/>
      <c r="EL61" s="6"/>
      <c r="EM61" s="14"/>
      <c r="EN61" s="14"/>
      <c r="EO61" s="6"/>
      <c r="EP61" s="13"/>
      <c r="EQ61" s="6"/>
      <c r="ER61" s="6"/>
      <c r="ES61" s="49"/>
      <c r="ET61" s="6"/>
      <c r="EU61" s="50"/>
      <c r="EV61" s="4"/>
      <c r="EW61" s="6"/>
      <c r="EX61" s="50"/>
      <c r="EY61" s="3"/>
      <c r="EZ61" s="3"/>
      <c r="FA61" s="3"/>
      <c r="FB61" s="3"/>
      <c r="FC61" s="3"/>
      <c r="FD61" s="3"/>
      <c r="FE61" s="3"/>
      <c r="FF61" s="3"/>
      <c r="FG61" s="3"/>
    </row>
    <row r="62" spans="1:163" ht="19.5" customHeight="1">
      <c r="A62" s="4"/>
      <c r="B62" s="7" t="s">
        <v>62</v>
      </c>
      <c r="C62" s="7" t="s">
        <v>94</v>
      </c>
      <c r="D62" s="68">
        <v>413</v>
      </c>
      <c r="E62" s="58">
        <v>8</v>
      </c>
      <c r="F62" s="69"/>
      <c r="G62" s="58"/>
      <c r="H62" s="58"/>
      <c r="I62" s="58"/>
      <c r="J62" s="58"/>
      <c r="K62" s="58"/>
      <c r="L62" s="58"/>
      <c r="M62" s="6"/>
      <c r="N62" s="58"/>
      <c r="O62" s="6"/>
      <c r="P62" s="58"/>
      <c r="Q62" s="58"/>
      <c r="R62" s="58"/>
      <c r="S62" s="71"/>
      <c r="T62" s="70"/>
      <c r="U62" s="58"/>
      <c r="V62" s="77"/>
      <c r="W62" s="70"/>
      <c r="X62" s="12"/>
      <c r="Y62" s="6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>
        <v>16</v>
      </c>
      <c r="AO62" s="4"/>
      <c r="AP62" s="7" t="s">
        <v>62</v>
      </c>
      <c r="AQ62" s="7" t="s">
        <v>94</v>
      </c>
      <c r="AR62" s="71"/>
      <c r="AS62" s="70"/>
      <c r="AT62" s="58"/>
      <c r="AU62" s="6"/>
      <c r="AV62" s="58"/>
      <c r="AW62" s="58"/>
      <c r="AX62" s="58"/>
      <c r="AY62" s="58"/>
      <c r="AZ62" s="58"/>
      <c r="BA62" s="58"/>
      <c r="BB62" s="58"/>
      <c r="BC62" s="58"/>
      <c r="BD62" s="58"/>
      <c r="BE62" s="6"/>
      <c r="BF62" s="58"/>
      <c r="BG62" s="58"/>
      <c r="BH62" s="58"/>
      <c r="BI62" s="58"/>
      <c r="BJ62" s="58"/>
      <c r="BK62" s="58"/>
      <c r="BL62" s="58"/>
      <c r="BM62" s="71"/>
      <c r="BN62" s="70"/>
      <c r="BO62" s="58"/>
      <c r="BP62" s="58"/>
      <c r="BQ62" s="58"/>
      <c r="BR62" s="153">
        <v>22</v>
      </c>
      <c r="BS62" s="18">
        <f>SUM(BP62:BR62,BN62,BI62:BI62,BF62,BA62,AX62:AY62,AU62:AV62,AS62,AL62,AB62:AJ62,Y62,AN62)</f>
        <v>38</v>
      </c>
      <c r="BT62" s="6"/>
      <c r="BU62" s="74"/>
      <c r="BV62" s="70"/>
      <c r="BW62" s="58"/>
      <c r="BX62" s="58"/>
      <c r="BY62" s="6"/>
      <c r="BZ62" s="6"/>
      <c r="CA62" s="58"/>
      <c r="CB62" s="58"/>
      <c r="CC62" s="6"/>
      <c r="CD62" s="6"/>
      <c r="CE62" s="6"/>
      <c r="CF62" s="58"/>
      <c r="CG62" s="58"/>
      <c r="CH62" s="58"/>
      <c r="CI62" s="4"/>
      <c r="CJ62" s="7" t="s">
        <v>62</v>
      </c>
      <c r="CK62" s="66" t="s">
        <v>94</v>
      </c>
      <c r="CL62" s="6"/>
      <c r="CM62" s="6"/>
      <c r="CN62" s="58"/>
      <c r="CO62" s="6"/>
      <c r="CP62" s="6"/>
      <c r="CQ62" s="6"/>
      <c r="CR62" s="6"/>
      <c r="CS62" s="58"/>
      <c r="CT62" s="13"/>
      <c r="CU62" s="17"/>
      <c r="CV62" s="50"/>
      <c r="CW62" s="49"/>
      <c r="CX62" s="6"/>
      <c r="CY62" s="6"/>
      <c r="CZ62" s="12"/>
      <c r="DA62" s="6"/>
      <c r="DB62" s="58"/>
      <c r="DC62" s="58"/>
      <c r="DD62" s="58"/>
      <c r="DE62" s="4"/>
      <c r="DF62" s="14"/>
      <c r="DG62" s="6"/>
      <c r="DH62" s="6"/>
      <c r="DI62" s="58"/>
      <c r="DJ62" s="71"/>
      <c r="DK62" s="71"/>
      <c r="DL62" s="58"/>
      <c r="DM62" s="58"/>
      <c r="DN62" s="6">
        <v>16</v>
      </c>
      <c r="DO62" s="19" t="s">
        <v>98</v>
      </c>
      <c r="DP62" s="20">
        <f>SUM(DN62,DK62,DG62,DA62)</f>
        <v>16</v>
      </c>
      <c r="DQ62" s="6"/>
      <c r="DR62" s="68"/>
      <c r="DS62" s="68"/>
      <c r="DT62" s="68"/>
      <c r="DU62" s="58"/>
      <c r="DV62" s="71"/>
      <c r="DW62" s="70"/>
      <c r="DX62" s="58"/>
      <c r="DY62" s="19"/>
      <c r="DZ62" s="58"/>
      <c r="EA62" s="4"/>
      <c r="EB62" s="7" t="s">
        <v>62</v>
      </c>
      <c r="EC62" s="65" t="s">
        <v>94</v>
      </c>
      <c r="ED62" s="4"/>
      <c r="EE62" s="6"/>
      <c r="EF62" s="58"/>
      <c r="EG62" s="58"/>
      <c r="EH62" s="58"/>
      <c r="EI62" s="58"/>
      <c r="EJ62" s="6"/>
      <c r="EK62" s="6"/>
      <c r="EL62" s="6"/>
      <c r="EM62" s="14">
        <v>86</v>
      </c>
      <c r="EN62" s="14"/>
      <c r="EO62" s="6"/>
      <c r="EP62" s="19">
        <f>SUM(EM62,EJ62,EE62,ED62,EO62)</f>
        <v>86</v>
      </c>
      <c r="EQ62" s="6"/>
      <c r="ER62" s="6"/>
      <c r="ES62" s="49"/>
      <c r="ET62" s="6"/>
      <c r="EU62" s="50"/>
      <c r="EV62" s="18">
        <f>SUM(ES62,EP62,DY62,DS62,DO62,CZ62,CT62,BS62,X62,D62)</f>
        <v>537</v>
      </c>
      <c r="EW62" s="20">
        <f>SUM(ET62,EQ62,DP62,CU62,BT62,E62)</f>
        <v>24</v>
      </c>
      <c r="EX62" s="174"/>
      <c r="EY62" s="3"/>
      <c r="EZ62" s="3"/>
      <c r="FA62" s="3"/>
      <c r="FB62" s="3"/>
      <c r="FC62" s="3"/>
      <c r="FD62" s="3"/>
      <c r="FE62" s="3"/>
      <c r="FF62" s="3"/>
      <c r="FG62" s="3"/>
    </row>
    <row r="63" spans="1:163" ht="19.5" customHeight="1">
      <c r="A63" s="4"/>
      <c r="B63" s="6"/>
      <c r="C63" s="6"/>
      <c r="D63" s="49"/>
      <c r="E63" s="6"/>
      <c r="F63" s="5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4"/>
      <c r="T63" s="4"/>
      <c r="U63" s="6"/>
      <c r="V63" s="73"/>
      <c r="W63" s="4"/>
      <c r="X63" s="12"/>
      <c r="Y63" s="49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4"/>
      <c r="AP63" s="6"/>
      <c r="AQ63" s="6"/>
      <c r="AR63" s="14"/>
      <c r="AS63" s="4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14"/>
      <c r="BN63" s="4"/>
      <c r="BO63" s="6"/>
      <c r="BP63" s="6"/>
      <c r="BQ63" s="6"/>
      <c r="BR63" s="150"/>
      <c r="BS63" s="4"/>
      <c r="BT63" s="6"/>
      <c r="BU63" s="74"/>
      <c r="BV63" s="4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4"/>
      <c r="CJ63" s="6"/>
      <c r="CK63" s="74"/>
      <c r="CL63" s="6"/>
      <c r="CM63" s="6"/>
      <c r="CN63" s="6"/>
      <c r="CO63" s="6"/>
      <c r="CP63" s="6"/>
      <c r="CQ63" s="6"/>
      <c r="CR63" s="6"/>
      <c r="CS63" s="6"/>
      <c r="CT63" s="13"/>
      <c r="CU63" s="6"/>
      <c r="CV63" s="50"/>
      <c r="CW63" s="49"/>
      <c r="CX63" s="6"/>
      <c r="CY63" s="6"/>
      <c r="CZ63" s="12"/>
      <c r="DA63" s="6"/>
      <c r="DB63" s="6"/>
      <c r="DC63" s="6"/>
      <c r="DD63" s="6"/>
      <c r="DE63" s="4"/>
      <c r="DF63" s="14"/>
      <c r="DG63" s="6"/>
      <c r="DH63" s="6"/>
      <c r="DI63" s="6"/>
      <c r="DJ63" s="14"/>
      <c r="DK63" s="14"/>
      <c r="DL63" s="6"/>
      <c r="DM63" s="6"/>
      <c r="DN63" s="6"/>
      <c r="DO63" s="19" t="s">
        <v>98</v>
      </c>
      <c r="DP63" s="20"/>
      <c r="DQ63" s="6"/>
      <c r="DR63" s="49"/>
      <c r="DS63" s="49"/>
      <c r="DT63" s="49"/>
      <c r="DU63" s="6"/>
      <c r="DV63" s="14"/>
      <c r="DW63" s="4"/>
      <c r="DX63" s="6"/>
      <c r="DY63" s="19"/>
      <c r="DZ63" s="6"/>
      <c r="EA63" s="4"/>
      <c r="EB63" s="6"/>
      <c r="EC63" s="50"/>
      <c r="ED63" s="4"/>
      <c r="EE63" s="6"/>
      <c r="EF63" s="6"/>
      <c r="EG63" s="6"/>
      <c r="EH63" s="6"/>
      <c r="EI63" s="6"/>
      <c r="EJ63" s="6"/>
      <c r="EK63" s="6"/>
      <c r="EL63" s="6"/>
      <c r="EM63" s="14"/>
      <c r="EN63" s="14"/>
      <c r="EO63" s="6"/>
      <c r="EP63" s="13"/>
      <c r="EQ63" s="6"/>
      <c r="ER63" s="6"/>
      <c r="ES63" s="49"/>
      <c r="ET63" s="6"/>
      <c r="EU63" s="50"/>
      <c r="EV63" s="4"/>
      <c r="EW63" s="14"/>
      <c r="EX63" s="50"/>
      <c r="EY63" s="3"/>
      <c r="EZ63" s="3"/>
      <c r="FA63" s="3"/>
      <c r="FB63" s="3"/>
      <c r="FC63" s="3"/>
      <c r="FD63" s="3"/>
      <c r="FE63" s="3"/>
      <c r="FF63" s="3"/>
      <c r="FG63" s="3"/>
    </row>
    <row r="64" spans="1:163" s="231" customFormat="1" ht="31.5" customHeight="1">
      <c r="A64" s="234"/>
      <c r="B64" s="216" t="s">
        <v>88</v>
      </c>
      <c r="C64" s="216" t="s">
        <v>96</v>
      </c>
      <c r="D64" s="217">
        <v>453</v>
      </c>
      <c r="E64" s="64">
        <v>2</v>
      </c>
      <c r="F64" s="218"/>
      <c r="G64" s="64"/>
      <c r="H64" s="64"/>
      <c r="I64" s="64"/>
      <c r="J64" s="64"/>
      <c r="K64" s="64"/>
      <c r="L64" s="64"/>
      <c r="M64" s="26"/>
      <c r="N64" s="64"/>
      <c r="O64" s="26"/>
      <c r="P64" s="64"/>
      <c r="Q64" s="64"/>
      <c r="R64" s="64"/>
      <c r="S64" s="220"/>
      <c r="T64" s="221"/>
      <c r="U64" s="64"/>
      <c r="V64" s="222"/>
      <c r="W64" s="221"/>
      <c r="X64" s="25"/>
      <c r="Y64" s="217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>
        <v>2</v>
      </c>
      <c r="AO64" s="234"/>
      <c r="AP64" s="216" t="s">
        <v>88</v>
      </c>
      <c r="AQ64" s="216" t="s">
        <v>96</v>
      </c>
      <c r="AR64" s="220"/>
      <c r="AS64" s="221"/>
      <c r="AT64" s="64"/>
      <c r="AU64" s="26"/>
      <c r="AV64" s="64"/>
      <c r="AW64" s="64"/>
      <c r="AX64" s="64"/>
      <c r="AY64" s="64"/>
      <c r="AZ64" s="64"/>
      <c r="BA64" s="64"/>
      <c r="BB64" s="64"/>
      <c r="BC64" s="64"/>
      <c r="BD64" s="64"/>
      <c r="BE64" s="26"/>
      <c r="BF64" s="64"/>
      <c r="BG64" s="64"/>
      <c r="BH64" s="64"/>
      <c r="BI64" s="64"/>
      <c r="BJ64" s="64"/>
      <c r="BK64" s="64"/>
      <c r="BL64" s="64"/>
      <c r="BM64" s="220"/>
      <c r="BN64" s="221"/>
      <c r="BO64" s="64"/>
      <c r="BP64" s="64"/>
      <c r="BQ64" s="64"/>
      <c r="BR64" s="224">
        <v>2</v>
      </c>
      <c r="BS64" s="62">
        <f>SUM(BP64:BR64,BN64,BI64:BI64,BF64,BA64,AX64:AY64,AU64:AV64,AS64,AL64,AB64:AJ64,Y64,AN64)</f>
        <v>4</v>
      </c>
      <c r="BT64" s="26"/>
      <c r="BU64" s="88"/>
      <c r="BV64" s="221"/>
      <c r="BW64" s="64"/>
      <c r="BX64" s="64"/>
      <c r="BY64" s="26"/>
      <c r="BZ64" s="26"/>
      <c r="CA64" s="64"/>
      <c r="CB64" s="64"/>
      <c r="CC64" s="26"/>
      <c r="CD64" s="26"/>
      <c r="CE64" s="26"/>
      <c r="CF64" s="64"/>
      <c r="CG64" s="64"/>
      <c r="CH64" s="64"/>
      <c r="CI64" s="234"/>
      <c r="CJ64" s="216" t="s">
        <v>88</v>
      </c>
      <c r="CK64" s="225" t="s">
        <v>96</v>
      </c>
      <c r="CL64" s="26"/>
      <c r="CM64" s="26"/>
      <c r="CN64" s="64"/>
      <c r="CO64" s="26"/>
      <c r="CP64" s="26"/>
      <c r="CQ64" s="26"/>
      <c r="CR64" s="26"/>
      <c r="CS64" s="64"/>
      <c r="CT64" s="27"/>
      <c r="CU64" s="28"/>
      <c r="CV64" s="57"/>
      <c r="CW64" s="235"/>
      <c r="CX64" s="26"/>
      <c r="CY64" s="26"/>
      <c r="CZ64" s="25"/>
      <c r="DA64" s="26"/>
      <c r="DB64" s="64"/>
      <c r="DC64" s="64"/>
      <c r="DD64" s="64"/>
      <c r="DE64" s="233"/>
      <c r="DF64" s="232"/>
      <c r="DG64" s="26"/>
      <c r="DH64" s="26"/>
      <c r="DI64" s="64"/>
      <c r="DJ64" s="220"/>
      <c r="DK64" s="220"/>
      <c r="DL64" s="64"/>
      <c r="DM64" s="64"/>
      <c r="DN64" s="26">
        <v>10</v>
      </c>
      <c r="DO64" s="29" t="s">
        <v>98</v>
      </c>
      <c r="DP64" s="185">
        <f>SUM(DN64,DK64,DG64,DA64)</f>
        <v>10</v>
      </c>
      <c r="DQ64" s="26"/>
      <c r="DR64" s="217"/>
      <c r="DS64" s="217"/>
      <c r="DT64" s="217"/>
      <c r="DU64" s="64"/>
      <c r="DV64" s="220"/>
      <c r="DW64" s="221"/>
      <c r="DX64" s="64"/>
      <c r="DY64" s="29"/>
      <c r="DZ64" s="64"/>
      <c r="EA64" s="234"/>
      <c r="EB64" s="216" t="s">
        <v>88</v>
      </c>
      <c r="EC64" s="227" t="s">
        <v>96</v>
      </c>
      <c r="ED64" s="233"/>
      <c r="EE64" s="26"/>
      <c r="EF64" s="64"/>
      <c r="EG64" s="64"/>
      <c r="EH64" s="64"/>
      <c r="EI64" s="64"/>
      <c r="EJ64" s="26"/>
      <c r="EK64" s="26"/>
      <c r="EL64" s="26"/>
      <c r="EM64" s="232">
        <v>59</v>
      </c>
      <c r="EN64" s="232"/>
      <c r="EO64" s="26"/>
      <c r="EP64" s="62">
        <f>SUM(EM64,EJ64,EE64,ED64,EO64)</f>
        <v>59</v>
      </c>
      <c r="EQ64" s="26"/>
      <c r="ER64" s="26"/>
      <c r="ES64" s="235"/>
      <c r="ET64" s="26"/>
      <c r="EU64" s="57"/>
      <c r="EV64" s="187">
        <f>SUM(ES64,EP64,DY64,DS64,DO64,CZ64,CT64,BS64,X64,D64)</f>
        <v>516</v>
      </c>
      <c r="EW64" s="185">
        <f>SUM(ET64,EQ64,DP64,CU64,BT64,E64)</f>
        <v>12</v>
      </c>
      <c r="EX64" s="188"/>
      <c r="EY64" s="230"/>
      <c r="EZ64" s="230"/>
      <c r="FA64" s="230"/>
      <c r="FB64" s="230"/>
      <c r="FC64" s="230"/>
      <c r="FD64" s="230"/>
      <c r="FE64" s="230"/>
      <c r="FF64" s="230"/>
      <c r="FG64" s="230"/>
    </row>
    <row r="65" spans="1:163" ht="19.5" customHeight="1">
      <c r="A65" s="4"/>
      <c r="B65" s="7"/>
      <c r="C65" s="7"/>
      <c r="D65" s="68"/>
      <c r="E65" s="58"/>
      <c r="F65" s="69"/>
      <c r="G65" s="58"/>
      <c r="H65" s="58"/>
      <c r="I65" s="58"/>
      <c r="J65" s="58"/>
      <c r="K65" s="58"/>
      <c r="L65" s="58"/>
      <c r="M65" s="6"/>
      <c r="N65" s="58"/>
      <c r="O65" s="6"/>
      <c r="P65" s="58"/>
      <c r="Q65" s="58"/>
      <c r="R65" s="58"/>
      <c r="S65" s="71"/>
      <c r="T65" s="70"/>
      <c r="U65" s="58"/>
      <c r="V65" s="77"/>
      <c r="W65" s="70"/>
      <c r="X65" s="12"/>
      <c r="Y65" s="6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4"/>
      <c r="AP65" s="7"/>
      <c r="AQ65" s="7"/>
      <c r="AR65" s="71"/>
      <c r="AS65" s="70"/>
      <c r="AT65" s="58"/>
      <c r="AU65" s="6"/>
      <c r="AV65" s="58"/>
      <c r="AW65" s="58"/>
      <c r="AX65" s="58"/>
      <c r="AY65" s="58"/>
      <c r="AZ65" s="58"/>
      <c r="BA65" s="58"/>
      <c r="BB65" s="58"/>
      <c r="BC65" s="58"/>
      <c r="BD65" s="58"/>
      <c r="BE65" s="6"/>
      <c r="BF65" s="58"/>
      <c r="BG65" s="58"/>
      <c r="BH65" s="58"/>
      <c r="BI65" s="58"/>
      <c r="BJ65" s="58"/>
      <c r="BK65" s="58"/>
      <c r="BL65" s="58"/>
      <c r="BM65" s="71"/>
      <c r="BN65" s="70"/>
      <c r="BO65" s="58"/>
      <c r="BP65" s="58"/>
      <c r="BQ65" s="58"/>
      <c r="BR65" s="153"/>
      <c r="BS65" s="18"/>
      <c r="BT65" s="6"/>
      <c r="BU65" s="74"/>
      <c r="BV65" s="70"/>
      <c r="BW65" s="58"/>
      <c r="BX65" s="58"/>
      <c r="BY65" s="6"/>
      <c r="BZ65" s="6"/>
      <c r="CA65" s="58"/>
      <c r="CB65" s="58"/>
      <c r="CC65" s="6"/>
      <c r="CD65" s="6"/>
      <c r="CE65" s="6"/>
      <c r="CF65" s="58"/>
      <c r="CG65" s="58"/>
      <c r="CH65" s="58"/>
      <c r="CI65" s="4"/>
      <c r="CJ65" s="7"/>
      <c r="CK65" s="66"/>
      <c r="CL65" s="6"/>
      <c r="CM65" s="6"/>
      <c r="CN65" s="58"/>
      <c r="CO65" s="6"/>
      <c r="CP65" s="6"/>
      <c r="CQ65" s="6"/>
      <c r="CR65" s="6"/>
      <c r="CS65" s="58"/>
      <c r="CT65" s="13"/>
      <c r="CU65" s="17"/>
      <c r="CV65" s="50"/>
      <c r="CW65" s="49"/>
      <c r="CX65" s="6"/>
      <c r="CY65" s="6"/>
      <c r="CZ65" s="12"/>
      <c r="DA65" s="6"/>
      <c r="DB65" s="58"/>
      <c r="DC65" s="58"/>
      <c r="DD65" s="58"/>
      <c r="DE65" s="4"/>
      <c r="DF65" s="14"/>
      <c r="DG65" s="6"/>
      <c r="DH65" s="6"/>
      <c r="DI65" s="58"/>
      <c r="DJ65" s="71"/>
      <c r="DK65" s="71"/>
      <c r="DL65" s="58"/>
      <c r="DM65" s="58"/>
      <c r="DN65" s="190"/>
      <c r="DO65" s="18"/>
      <c r="DP65" s="20"/>
      <c r="DQ65" s="6"/>
      <c r="DR65" s="68"/>
      <c r="DS65" s="68"/>
      <c r="DT65" s="68"/>
      <c r="DU65" s="58"/>
      <c r="DV65" s="71"/>
      <c r="DW65" s="70"/>
      <c r="DX65" s="58"/>
      <c r="DY65" s="60"/>
      <c r="DZ65" s="58"/>
      <c r="EA65" s="4"/>
      <c r="EB65" s="7"/>
      <c r="EC65" s="65"/>
      <c r="ED65" s="4"/>
      <c r="EE65" s="6"/>
      <c r="EF65" s="58"/>
      <c r="EG65" s="58"/>
      <c r="EH65" s="58"/>
      <c r="EI65" s="58"/>
      <c r="EJ65" s="6"/>
      <c r="EK65" s="6"/>
      <c r="EL65" s="6"/>
      <c r="EM65" s="14"/>
      <c r="EN65" s="14"/>
      <c r="EO65" s="6"/>
      <c r="EP65" s="13"/>
      <c r="EQ65" s="6"/>
      <c r="ER65" s="6"/>
      <c r="ES65" s="49"/>
      <c r="ET65" s="6"/>
      <c r="EU65" s="50"/>
      <c r="EV65" s="18"/>
      <c r="EW65" s="17"/>
      <c r="EX65" s="174"/>
      <c r="EY65" s="3"/>
      <c r="EZ65" s="3"/>
      <c r="FA65" s="3"/>
      <c r="FB65" s="3"/>
      <c r="FC65" s="3"/>
      <c r="FD65" s="3"/>
      <c r="FE65" s="3"/>
      <c r="FF65" s="3"/>
      <c r="FG65" s="3"/>
    </row>
    <row r="66" spans="1:163" ht="19.5" customHeight="1">
      <c r="A66" s="4"/>
      <c r="B66" s="7" t="s">
        <v>100</v>
      </c>
      <c r="C66" s="7" t="s">
        <v>55</v>
      </c>
      <c r="D66" s="51">
        <f>D68+D70</f>
        <v>777</v>
      </c>
      <c r="E66" s="17">
        <f>E68+E70</f>
        <v>6</v>
      </c>
      <c r="F66" s="5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4"/>
      <c r="T66" s="4"/>
      <c r="U66" s="6"/>
      <c r="V66" s="73"/>
      <c r="W66" s="4"/>
      <c r="X66" s="12"/>
      <c r="Y66" s="51">
        <f>Y68+Y70</f>
        <v>0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17">
        <f>AN68+AN70</f>
        <v>11</v>
      </c>
      <c r="AO66" s="4"/>
      <c r="AP66" s="7" t="s">
        <v>100</v>
      </c>
      <c r="AQ66" s="7" t="s">
        <v>55</v>
      </c>
      <c r="AR66" s="14"/>
      <c r="AS66" s="4"/>
      <c r="AT66" s="6"/>
      <c r="AU66" s="6"/>
      <c r="AV66" s="17">
        <f>AV68+AV70</f>
        <v>0</v>
      </c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14"/>
      <c r="BN66" s="4"/>
      <c r="BO66" s="6"/>
      <c r="BP66" s="6"/>
      <c r="BQ66" s="6"/>
      <c r="BR66" s="150">
        <f>SUM(BR68:BR70)</f>
        <v>30</v>
      </c>
      <c r="BS66" s="18">
        <f>BS68+BS70</f>
        <v>41</v>
      </c>
      <c r="BT66" s="6"/>
      <c r="BU66" s="74"/>
      <c r="BV66" s="4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4"/>
      <c r="CJ66" s="7" t="s">
        <v>100</v>
      </c>
      <c r="CK66" s="66" t="s">
        <v>55</v>
      </c>
      <c r="CL66" s="6"/>
      <c r="CM66" s="6"/>
      <c r="CN66" s="6"/>
      <c r="CO66" s="6"/>
      <c r="CP66" s="6"/>
      <c r="CQ66" s="6"/>
      <c r="CR66" s="6"/>
      <c r="CS66" s="6"/>
      <c r="CT66" s="13"/>
      <c r="CU66" s="17"/>
      <c r="CV66" s="50"/>
      <c r="CW66" s="49"/>
      <c r="CX66" s="6"/>
      <c r="CY66" s="6"/>
      <c r="CZ66" s="12"/>
      <c r="DA66" s="6"/>
      <c r="DB66" s="6"/>
      <c r="DC66" s="6"/>
      <c r="DD66" s="6"/>
      <c r="DE66" s="4"/>
      <c r="DF66" s="14"/>
      <c r="DG66" s="6"/>
      <c r="DH66" s="6"/>
      <c r="DI66" s="6"/>
      <c r="DJ66" s="14"/>
      <c r="DK66" s="14"/>
      <c r="DL66" s="6"/>
      <c r="DM66" s="6"/>
      <c r="DN66" s="151">
        <f>DN68+DN70</f>
        <v>25</v>
      </c>
      <c r="DO66" s="18" t="s">
        <v>98</v>
      </c>
      <c r="DP66" s="20">
        <f>DP68+DP70</f>
        <v>25</v>
      </c>
      <c r="DQ66" s="6"/>
      <c r="DR66" s="49"/>
      <c r="DS66" s="49"/>
      <c r="DT66" s="49"/>
      <c r="DU66" s="6"/>
      <c r="DV66" s="14"/>
      <c r="DW66" s="4"/>
      <c r="DX66" s="6"/>
      <c r="DY66" s="61"/>
      <c r="DZ66" s="6"/>
      <c r="EA66" s="4"/>
      <c r="EB66" s="7" t="s">
        <v>100</v>
      </c>
      <c r="EC66" s="65" t="s">
        <v>55</v>
      </c>
      <c r="ED66" s="4"/>
      <c r="EE66" s="6"/>
      <c r="EF66" s="6"/>
      <c r="EG66" s="6"/>
      <c r="EH66" s="6"/>
      <c r="EI66" s="6"/>
      <c r="EJ66" s="6"/>
      <c r="EK66" s="6"/>
      <c r="EL66" s="6"/>
      <c r="EM66" s="14">
        <f>EM68+EM70</f>
        <v>108</v>
      </c>
      <c r="EN66" s="14"/>
      <c r="EO66" s="6"/>
      <c r="EP66" s="13">
        <f>SUM(EP68,EP70)</f>
        <v>108</v>
      </c>
      <c r="EQ66" s="6"/>
      <c r="ER66" s="6"/>
      <c r="ES66" s="49"/>
      <c r="ET66" s="6"/>
      <c r="EU66" s="50"/>
      <c r="EV66" s="18">
        <f>EV68+EV70</f>
        <v>926</v>
      </c>
      <c r="EW66" s="17">
        <f>EW68+EW70</f>
        <v>31</v>
      </c>
      <c r="EX66" s="50"/>
      <c r="EY66" s="3"/>
      <c r="EZ66" s="3"/>
      <c r="FA66" s="3"/>
      <c r="FB66" s="3"/>
      <c r="FC66" s="3"/>
      <c r="FD66" s="3"/>
      <c r="FE66" s="3"/>
      <c r="FF66" s="3"/>
      <c r="FG66" s="3"/>
    </row>
    <row r="67" spans="1:163" ht="19.5" customHeight="1">
      <c r="A67" s="4"/>
      <c r="B67" s="6"/>
      <c r="C67" s="6"/>
      <c r="D67" s="49"/>
      <c r="E67" s="6"/>
      <c r="F67" s="5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4"/>
      <c r="T67" s="4"/>
      <c r="U67" s="6"/>
      <c r="V67" s="73"/>
      <c r="W67" s="4"/>
      <c r="X67" s="12"/>
      <c r="Y67" s="49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4"/>
      <c r="AP67" s="6"/>
      <c r="AQ67" s="6"/>
      <c r="AR67" s="14"/>
      <c r="AS67" s="4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14"/>
      <c r="BN67" s="4"/>
      <c r="BO67" s="6"/>
      <c r="BP67" s="6"/>
      <c r="BQ67" s="6"/>
      <c r="BR67" s="150"/>
      <c r="BS67" s="4"/>
      <c r="BT67" s="6"/>
      <c r="BU67" s="74"/>
      <c r="BV67" s="4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4"/>
      <c r="CJ67" s="6"/>
      <c r="CK67" s="74"/>
      <c r="CL67" s="6"/>
      <c r="CM67" s="6"/>
      <c r="CN67" s="6"/>
      <c r="CO67" s="6"/>
      <c r="CP67" s="6"/>
      <c r="CQ67" s="6"/>
      <c r="CR67" s="6"/>
      <c r="CS67" s="6"/>
      <c r="CT67" s="13"/>
      <c r="CU67" s="6"/>
      <c r="CV67" s="50"/>
      <c r="CW67" s="49"/>
      <c r="CX67" s="6"/>
      <c r="CY67" s="6"/>
      <c r="CZ67" s="12"/>
      <c r="DA67" s="6"/>
      <c r="DB67" s="6"/>
      <c r="DC67" s="6"/>
      <c r="DD67" s="6"/>
      <c r="DE67" s="4"/>
      <c r="DF67" s="14"/>
      <c r="DG67" s="6"/>
      <c r="DH67" s="6"/>
      <c r="DI67" s="6"/>
      <c r="DJ67" s="14"/>
      <c r="DK67" s="14"/>
      <c r="DL67" s="6"/>
      <c r="DM67" s="6"/>
      <c r="DN67" s="150"/>
      <c r="DO67" s="18" t="s">
        <v>98</v>
      </c>
      <c r="DP67" s="14"/>
      <c r="DQ67" s="6"/>
      <c r="DR67" s="49"/>
      <c r="DS67" s="49"/>
      <c r="DT67" s="49"/>
      <c r="DU67" s="6"/>
      <c r="DV67" s="14"/>
      <c r="DW67" s="4"/>
      <c r="DX67" s="6"/>
      <c r="DY67" s="61"/>
      <c r="DZ67" s="6"/>
      <c r="EA67" s="4"/>
      <c r="EB67" s="6"/>
      <c r="EC67" s="50"/>
      <c r="ED67" s="4"/>
      <c r="EE67" s="6"/>
      <c r="EF67" s="6"/>
      <c r="EG67" s="6"/>
      <c r="EH67" s="6"/>
      <c r="EI67" s="6"/>
      <c r="EJ67" s="6"/>
      <c r="EK67" s="6"/>
      <c r="EL67" s="6"/>
      <c r="EM67" s="14"/>
      <c r="EN67" s="14"/>
      <c r="EO67" s="6"/>
      <c r="EP67" s="13"/>
      <c r="EQ67" s="6"/>
      <c r="ER67" s="6"/>
      <c r="ES67" s="49"/>
      <c r="ET67" s="6"/>
      <c r="EU67" s="50"/>
      <c r="EV67" s="4"/>
      <c r="EW67" s="6"/>
      <c r="EX67" s="50"/>
      <c r="EY67" s="3"/>
      <c r="EZ67" s="3"/>
      <c r="FA67" s="3"/>
      <c r="FB67" s="3"/>
      <c r="FC67" s="3"/>
      <c r="FD67" s="3"/>
      <c r="FE67" s="3"/>
      <c r="FF67" s="3"/>
      <c r="FG67" s="3"/>
    </row>
    <row r="68" spans="1:163" ht="19.5" customHeight="1">
      <c r="A68" s="8" t="s">
        <v>106</v>
      </c>
      <c r="B68" s="7" t="s">
        <v>62</v>
      </c>
      <c r="C68" s="7" t="s">
        <v>94</v>
      </c>
      <c r="D68" s="68">
        <v>368</v>
      </c>
      <c r="E68" s="58">
        <v>5</v>
      </c>
      <c r="F68" s="69"/>
      <c r="G68" s="58"/>
      <c r="H68" s="58"/>
      <c r="I68" s="58"/>
      <c r="J68" s="58"/>
      <c r="K68" s="58"/>
      <c r="L68" s="58"/>
      <c r="M68" s="6"/>
      <c r="N68" s="58"/>
      <c r="O68" s="6"/>
      <c r="P68" s="58"/>
      <c r="Q68" s="58"/>
      <c r="R68" s="58"/>
      <c r="S68" s="71"/>
      <c r="T68" s="70"/>
      <c r="U68" s="58"/>
      <c r="V68" s="77"/>
      <c r="W68" s="70"/>
      <c r="X68" s="12"/>
      <c r="Y68" s="6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>
        <v>9</v>
      </c>
      <c r="AO68" s="8" t="s">
        <v>106</v>
      </c>
      <c r="AP68" s="7" t="s">
        <v>62</v>
      </c>
      <c r="AQ68" s="7" t="s">
        <v>94</v>
      </c>
      <c r="AR68" s="71"/>
      <c r="AS68" s="70"/>
      <c r="AT68" s="58"/>
      <c r="AU68" s="6"/>
      <c r="AV68" s="58"/>
      <c r="AW68" s="58"/>
      <c r="AX68" s="58"/>
      <c r="AY68" s="58"/>
      <c r="AZ68" s="58"/>
      <c r="BA68" s="58"/>
      <c r="BB68" s="58"/>
      <c r="BC68" s="58"/>
      <c r="BD68" s="58"/>
      <c r="BE68" s="6"/>
      <c r="BF68" s="58"/>
      <c r="BG68" s="58"/>
      <c r="BH68" s="58"/>
      <c r="BI68" s="58"/>
      <c r="BJ68" s="58"/>
      <c r="BK68" s="58"/>
      <c r="BL68" s="58"/>
      <c r="BM68" s="71"/>
      <c r="BN68" s="70"/>
      <c r="BO68" s="58"/>
      <c r="BP68" s="58"/>
      <c r="BQ68" s="58"/>
      <c r="BR68" s="151">
        <v>22</v>
      </c>
      <c r="BS68" s="18">
        <f>SUM(BP68:BR68,BN68,BI68:BI68,BF68,BA68,AX68:AY68,AU68:AV68,AS68,AL68,AB68:AJ68,Y68,AN68)</f>
        <v>31</v>
      </c>
      <c r="BT68" s="6"/>
      <c r="BU68" s="74"/>
      <c r="BV68" s="70"/>
      <c r="BW68" s="58"/>
      <c r="BX68" s="58"/>
      <c r="BY68" s="6"/>
      <c r="BZ68" s="6"/>
      <c r="CA68" s="58"/>
      <c r="CB68" s="58"/>
      <c r="CC68" s="6"/>
      <c r="CD68" s="6"/>
      <c r="CE68" s="6"/>
      <c r="CF68" s="58"/>
      <c r="CG68" s="58"/>
      <c r="CH68" s="58"/>
      <c r="CI68" s="8" t="s">
        <v>106</v>
      </c>
      <c r="CJ68" s="7" t="s">
        <v>62</v>
      </c>
      <c r="CK68" s="66" t="s">
        <v>94</v>
      </c>
      <c r="CL68" s="6"/>
      <c r="CM68" s="6"/>
      <c r="CN68" s="58"/>
      <c r="CO68" s="6"/>
      <c r="CP68" s="6"/>
      <c r="CQ68" s="6"/>
      <c r="CR68" s="6"/>
      <c r="CS68" s="58"/>
      <c r="CT68" s="13"/>
      <c r="CU68" s="17"/>
      <c r="CV68" s="50"/>
      <c r="CW68" s="49"/>
      <c r="CX68" s="6"/>
      <c r="CY68" s="6"/>
      <c r="CZ68" s="12"/>
      <c r="DA68" s="6"/>
      <c r="DB68" s="58"/>
      <c r="DC68" s="58"/>
      <c r="DD68" s="58"/>
      <c r="DE68" s="4"/>
      <c r="DF68" s="14"/>
      <c r="DG68" s="6"/>
      <c r="DH68" s="6"/>
      <c r="DI68" s="58"/>
      <c r="DJ68" s="71"/>
      <c r="DK68" s="71"/>
      <c r="DL68" s="58"/>
      <c r="DM68" s="58"/>
      <c r="DN68" s="150">
        <v>11</v>
      </c>
      <c r="DO68" s="18" t="s">
        <v>98</v>
      </c>
      <c r="DP68" s="20">
        <f>SUM(DN68,DK68,DG68,DA68)</f>
        <v>11</v>
      </c>
      <c r="DQ68" s="6"/>
      <c r="DR68" s="68"/>
      <c r="DS68" s="68"/>
      <c r="DT68" s="68"/>
      <c r="DU68" s="58"/>
      <c r="DV68" s="71"/>
      <c r="DW68" s="70"/>
      <c r="DX68" s="58"/>
      <c r="DY68" s="61"/>
      <c r="DZ68" s="58"/>
      <c r="EA68" s="8" t="s">
        <v>106</v>
      </c>
      <c r="EB68" s="7" t="s">
        <v>62</v>
      </c>
      <c r="EC68" s="65" t="s">
        <v>94</v>
      </c>
      <c r="ED68" s="4"/>
      <c r="EE68" s="6"/>
      <c r="EF68" s="58"/>
      <c r="EG68" s="58"/>
      <c r="EH68" s="58"/>
      <c r="EI68" s="58"/>
      <c r="EJ68" s="6"/>
      <c r="EK68" s="6"/>
      <c r="EL68" s="6"/>
      <c r="EM68" s="14">
        <v>55</v>
      </c>
      <c r="EN68" s="14"/>
      <c r="EO68" s="6"/>
      <c r="EP68" s="19">
        <f>SUM(EM68,EJ68,EE68,ED68,EO68)</f>
        <v>55</v>
      </c>
      <c r="EQ68" s="6"/>
      <c r="ER68" s="6"/>
      <c r="ES68" s="49"/>
      <c r="ET68" s="6"/>
      <c r="EU68" s="50"/>
      <c r="EV68" s="18">
        <f>SUM(ES68,EP68,DY68,DS68,DO68,CZ68,CT68,BS68,X68,D68)</f>
        <v>454</v>
      </c>
      <c r="EW68" s="20">
        <f>SUM(ET68,EQ68,DP68,CU68,BT68,E68)</f>
        <v>16</v>
      </c>
      <c r="EX68" s="174"/>
      <c r="EY68" s="3"/>
      <c r="EZ68" s="3"/>
      <c r="FA68" s="3"/>
      <c r="FB68" s="3"/>
      <c r="FC68" s="3"/>
      <c r="FD68" s="3"/>
      <c r="FE68" s="3"/>
      <c r="FF68" s="3"/>
      <c r="FG68" s="3"/>
    </row>
    <row r="69" spans="1:163" ht="19.5" customHeight="1">
      <c r="A69" s="4"/>
      <c r="B69" s="6"/>
      <c r="C69" s="6"/>
      <c r="D69" s="49"/>
      <c r="E69" s="6"/>
      <c r="F69" s="5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4"/>
      <c r="T69" s="4"/>
      <c r="U69" s="6"/>
      <c r="V69" s="73"/>
      <c r="W69" s="4"/>
      <c r="X69" s="12"/>
      <c r="Y69" s="49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4"/>
      <c r="AP69" s="6"/>
      <c r="AQ69" s="6"/>
      <c r="AR69" s="14"/>
      <c r="AS69" s="4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14"/>
      <c r="BN69" s="4"/>
      <c r="BO69" s="6"/>
      <c r="BP69" s="6"/>
      <c r="BQ69" s="6"/>
      <c r="BR69" s="150"/>
      <c r="BS69" s="4"/>
      <c r="BT69" s="6"/>
      <c r="BU69" s="74"/>
      <c r="BV69" s="4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4"/>
      <c r="CJ69" s="6"/>
      <c r="CK69" s="74"/>
      <c r="CL69" s="6"/>
      <c r="CM69" s="6"/>
      <c r="CN69" s="6"/>
      <c r="CO69" s="6"/>
      <c r="CP69" s="6"/>
      <c r="CQ69" s="6"/>
      <c r="CR69" s="6"/>
      <c r="CS69" s="6"/>
      <c r="CT69" s="13"/>
      <c r="CU69" s="6"/>
      <c r="CV69" s="50"/>
      <c r="CW69" s="49"/>
      <c r="CX69" s="6"/>
      <c r="CY69" s="6"/>
      <c r="CZ69" s="12"/>
      <c r="DA69" s="6"/>
      <c r="DB69" s="6"/>
      <c r="DC69" s="6"/>
      <c r="DD69" s="6"/>
      <c r="DE69" s="4"/>
      <c r="DF69" s="14"/>
      <c r="DG69" s="6"/>
      <c r="DH69" s="6"/>
      <c r="DI69" s="6"/>
      <c r="DJ69" s="14"/>
      <c r="DK69" s="14"/>
      <c r="DL69" s="6"/>
      <c r="DM69" s="6"/>
      <c r="DN69" s="150"/>
      <c r="DO69" s="18" t="s">
        <v>98</v>
      </c>
      <c r="DP69" s="20"/>
      <c r="DQ69" s="6"/>
      <c r="DR69" s="49"/>
      <c r="DS69" s="49"/>
      <c r="DT69" s="49"/>
      <c r="DU69" s="6"/>
      <c r="DV69" s="14"/>
      <c r="DW69" s="4"/>
      <c r="DX69" s="6"/>
      <c r="DY69" s="61"/>
      <c r="DZ69" s="6"/>
      <c r="EA69" s="4"/>
      <c r="EB69" s="6"/>
      <c r="EC69" s="50"/>
      <c r="ED69" s="4"/>
      <c r="EE69" s="6"/>
      <c r="EF69" s="6"/>
      <c r="EG69" s="6"/>
      <c r="EH69" s="6"/>
      <c r="EI69" s="6"/>
      <c r="EJ69" s="6"/>
      <c r="EK69" s="6"/>
      <c r="EL69" s="6"/>
      <c r="EM69" s="14"/>
      <c r="EN69" s="14"/>
      <c r="EO69" s="6"/>
      <c r="EP69" s="13"/>
      <c r="EQ69" s="6"/>
      <c r="ER69" s="6"/>
      <c r="ES69" s="49"/>
      <c r="ET69" s="6"/>
      <c r="EU69" s="50"/>
      <c r="EV69" s="4"/>
      <c r="EW69" s="14"/>
      <c r="EX69" s="50"/>
      <c r="EY69" s="3"/>
      <c r="EZ69" s="3"/>
      <c r="FA69" s="3"/>
      <c r="FB69" s="3"/>
      <c r="FC69" s="3"/>
      <c r="FD69" s="3"/>
      <c r="FE69" s="3"/>
      <c r="FF69" s="3"/>
      <c r="FG69" s="3"/>
    </row>
    <row r="70" spans="1:163" s="231" customFormat="1" ht="31.5" customHeight="1">
      <c r="A70" s="234"/>
      <c r="B70" s="216" t="s">
        <v>88</v>
      </c>
      <c r="C70" s="216" t="s">
        <v>96</v>
      </c>
      <c r="D70" s="217">
        <v>409</v>
      </c>
      <c r="E70" s="64">
        <v>1</v>
      </c>
      <c r="F70" s="218"/>
      <c r="G70" s="64"/>
      <c r="H70" s="64"/>
      <c r="I70" s="64"/>
      <c r="J70" s="64"/>
      <c r="K70" s="64"/>
      <c r="L70" s="64"/>
      <c r="M70" s="26"/>
      <c r="N70" s="64"/>
      <c r="O70" s="26"/>
      <c r="P70" s="64"/>
      <c r="Q70" s="64"/>
      <c r="R70" s="64"/>
      <c r="S70" s="220"/>
      <c r="T70" s="221"/>
      <c r="U70" s="64"/>
      <c r="V70" s="222"/>
      <c r="W70" s="221"/>
      <c r="X70" s="25"/>
      <c r="Y70" s="217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>
        <v>2</v>
      </c>
      <c r="AO70" s="234"/>
      <c r="AP70" s="216" t="s">
        <v>88</v>
      </c>
      <c r="AQ70" s="216" t="s">
        <v>96</v>
      </c>
      <c r="AR70" s="220"/>
      <c r="AS70" s="221"/>
      <c r="AT70" s="64"/>
      <c r="AU70" s="26"/>
      <c r="AV70" s="64"/>
      <c r="AW70" s="64"/>
      <c r="AX70" s="64"/>
      <c r="AY70" s="64"/>
      <c r="AZ70" s="64"/>
      <c r="BA70" s="64"/>
      <c r="BB70" s="64"/>
      <c r="BC70" s="64"/>
      <c r="BD70" s="64"/>
      <c r="BE70" s="26"/>
      <c r="BF70" s="64"/>
      <c r="BG70" s="64"/>
      <c r="BH70" s="64"/>
      <c r="BI70" s="64"/>
      <c r="BJ70" s="64"/>
      <c r="BK70" s="64"/>
      <c r="BL70" s="64"/>
      <c r="BM70" s="220"/>
      <c r="BN70" s="221"/>
      <c r="BO70" s="64"/>
      <c r="BP70" s="64"/>
      <c r="BQ70" s="64"/>
      <c r="BR70" s="224">
        <v>8</v>
      </c>
      <c r="BS70" s="62">
        <f>SUM(BP70:BR70,BN70,BI70:BI70,BF70,BA70,AX70:AY70,AU70:AV70,AS70,AL70,AB70:AJ70,Y70,AN70)</f>
        <v>10</v>
      </c>
      <c r="BT70" s="26"/>
      <c r="BU70" s="88"/>
      <c r="BV70" s="221"/>
      <c r="BW70" s="64"/>
      <c r="BX70" s="64"/>
      <c r="BY70" s="26"/>
      <c r="BZ70" s="26"/>
      <c r="CA70" s="64"/>
      <c r="CB70" s="64"/>
      <c r="CC70" s="26"/>
      <c r="CD70" s="26"/>
      <c r="CE70" s="26"/>
      <c r="CF70" s="64"/>
      <c r="CG70" s="64"/>
      <c r="CH70" s="64"/>
      <c r="CI70" s="234"/>
      <c r="CJ70" s="216" t="s">
        <v>88</v>
      </c>
      <c r="CK70" s="225" t="s">
        <v>96</v>
      </c>
      <c r="CL70" s="26"/>
      <c r="CM70" s="26"/>
      <c r="CN70" s="64"/>
      <c r="CO70" s="26"/>
      <c r="CP70" s="26"/>
      <c r="CQ70" s="26"/>
      <c r="CR70" s="26"/>
      <c r="CS70" s="64"/>
      <c r="CT70" s="27"/>
      <c r="CU70" s="28"/>
      <c r="CV70" s="57"/>
      <c r="CW70" s="235"/>
      <c r="CX70" s="26"/>
      <c r="CY70" s="26"/>
      <c r="CZ70" s="25"/>
      <c r="DA70" s="26"/>
      <c r="DB70" s="64"/>
      <c r="DC70" s="64"/>
      <c r="DD70" s="64"/>
      <c r="DE70" s="233"/>
      <c r="DF70" s="232"/>
      <c r="DG70" s="26"/>
      <c r="DH70" s="26"/>
      <c r="DI70" s="64"/>
      <c r="DJ70" s="220"/>
      <c r="DK70" s="220"/>
      <c r="DL70" s="64"/>
      <c r="DM70" s="64"/>
      <c r="DN70" s="236">
        <v>14</v>
      </c>
      <c r="DO70" s="187" t="s">
        <v>98</v>
      </c>
      <c r="DP70" s="185">
        <f>SUM(DN70,DK70,DG70,DA70)</f>
        <v>14</v>
      </c>
      <c r="DQ70" s="26"/>
      <c r="DR70" s="217"/>
      <c r="DS70" s="217"/>
      <c r="DT70" s="217"/>
      <c r="DU70" s="64"/>
      <c r="DV70" s="220"/>
      <c r="DW70" s="221"/>
      <c r="DX70" s="64"/>
      <c r="DY70" s="62"/>
      <c r="DZ70" s="64"/>
      <c r="EA70" s="234"/>
      <c r="EB70" s="216" t="s">
        <v>88</v>
      </c>
      <c r="EC70" s="227" t="s">
        <v>96</v>
      </c>
      <c r="ED70" s="233"/>
      <c r="EE70" s="26"/>
      <c r="EF70" s="64"/>
      <c r="EG70" s="64"/>
      <c r="EH70" s="64"/>
      <c r="EI70" s="64"/>
      <c r="EJ70" s="26"/>
      <c r="EK70" s="26"/>
      <c r="EL70" s="26"/>
      <c r="EM70" s="232">
        <v>53</v>
      </c>
      <c r="EN70" s="232"/>
      <c r="EO70" s="26"/>
      <c r="EP70" s="62">
        <f>SUM(EM70,EJ70,EE70,ED70,EO70)</f>
        <v>53</v>
      </c>
      <c r="EQ70" s="26"/>
      <c r="ER70" s="26"/>
      <c r="ES70" s="235"/>
      <c r="ET70" s="26"/>
      <c r="EU70" s="57"/>
      <c r="EV70" s="187">
        <f>SUM(ES70,EP70,DY70,DS70,DO70,CZ70,CT70,BS70,X70,D70)</f>
        <v>472</v>
      </c>
      <c r="EW70" s="185">
        <f>SUM(ET70,EQ70,DP70,CU70,BT70,E70)</f>
        <v>15</v>
      </c>
      <c r="EX70" s="188"/>
      <c r="EY70" s="230"/>
      <c r="EZ70" s="230"/>
      <c r="FA70" s="230"/>
      <c r="FB70" s="230"/>
      <c r="FC70" s="230"/>
      <c r="FD70" s="230"/>
      <c r="FE70" s="230"/>
      <c r="FF70" s="230"/>
      <c r="FG70" s="230"/>
    </row>
    <row r="71" spans="1:163" ht="19.5" customHeight="1">
      <c r="A71" s="4"/>
      <c r="B71" s="7"/>
      <c r="C71" s="7"/>
      <c r="D71" s="68"/>
      <c r="E71" s="58"/>
      <c r="F71" s="69"/>
      <c r="G71" s="58"/>
      <c r="H71" s="58"/>
      <c r="I71" s="58"/>
      <c r="J71" s="58"/>
      <c r="K71" s="58"/>
      <c r="L71" s="58"/>
      <c r="M71" s="6"/>
      <c r="N71" s="58"/>
      <c r="O71" s="6"/>
      <c r="P71" s="58"/>
      <c r="Q71" s="58"/>
      <c r="R71" s="58"/>
      <c r="S71" s="71"/>
      <c r="T71" s="70"/>
      <c r="U71" s="58"/>
      <c r="V71" s="77"/>
      <c r="W71" s="70"/>
      <c r="X71" s="12"/>
      <c r="Y71" s="6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4"/>
      <c r="AP71" s="7"/>
      <c r="AQ71" s="7"/>
      <c r="AR71" s="71"/>
      <c r="AS71" s="70"/>
      <c r="AT71" s="58"/>
      <c r="AU71" s="6"/>
      <c r="AV71" s="58"/>
      <c r="AW71" s="58"/>
      <c r="AX71" s="58"/>
      <c r="AY71" s="58"/>
      <c r="AZ71" s="58"/>
      <c r="BA71" s="58"/>
      <c r="BB71" s="58"/>
      <c r="BC71" s="58"/>
      <c r="BD71" s="58"/>
      <c r="BE71" s="6"/>
      <c r="BF71" s="58"/>
      <c r="BG71" s="58"/>
      <c r="BH71" s="58"/>
      <c r="BI71" s="58"/>
      <c r="BJ71" s="58"/>
      <c r="BK71" s="58"/>
      <c r="BL71" s="58"/>
      <c r="BM71" s="71"/>
      <c r="BN71" s="70"/>
      <c r="BO71" s="58"/>
      <c r="BP71" s="58"/>
      <c r="BQ71" s="58"/>
      <c r="BR71" s="153"/>
      <c r="BS71" s="18"/>
      <c r="BT71" s="6"/>
      <c r="BU71" s="74"/>
      <c r="BV71" s="70"/>
      <c r="BW71" s="58"/>
      <c r="BX71" s="58"/>
      <c r="BY71" s="6"/>
      <c r="BZ71" s="6"/>
      <c r="CA71" s="58"/>
      <c r="CB71" s="58"/>
      <c r="CC71" s="6"/>
      <c r="CD71" s="6"/>
      <c r="CE71" s="6"/>
      <c r="CF71" s="58"/>
      <c r="CG71" s="58"/>
      <c r="CH71" s="58"/>
      <c r="CI71" s="4"/>
      <c r="CJ71" s="7"/>
      <c r="CK71" s="66"/>
      <c r="CL71" s="6"/>
      <c r="CM71" s="6"/>
      <c r="CN71" s="58"/>
      <c r="CO71" s="6"/>
      <c r="CP71" s="6"/>
      <c r="CQ71" s="6"/>
      <c r="CR71" s="6"/>
      <c r="CS71" s="58"/>
      <c r="CT71" s="13"/>
      <c r="CU71" s="17"/>
      <c r="CV71" s="50"/>
      <c r="CW71" s="49"/>
      <c r="CX71" s="6"/>
      <c r="CY71" s="6"/>
      <c r="CZ71" s="12"/>
      <c r="DA71" s="6"/>
      <c r="DB71" s="58"/>
      <c r="DC71" s="58"/>
      <c r="DD71" s="58"/>
      <c r="DE71" s="4"/>
      <c r="DF71" s="14"/>
      <c r="DG71" s="6"/>
      <c r="DH71" s="6"/>
      <c r="DI71" s="58"/>
      <c r="DJ71" s="71"/>
      <c r="DK71" s="71"/>
      <c r="DL71" s="58"/>
      <c r="DM71" s="58"/>
      <c r="DN71" s="150"/>
      <c r="DO71" s="18"/>
      <c r="DP71" s="20"/>
      <c r="DQ71" s="6"/>
      <c r="DR71" s="68"/>
      <c r="DS71" s="68"/>
      <c r="DT71" s="68"/>
      <c r="DU71" s="58" t="s">
        <v>243</v>
      </c>
      <c r="DV71" s="71"/>
      <c r="DW71" s="70"/>
      <c r="DX71" s="58"/>
      <c r="DY71" s="61"/>
      <c r="DZ71" s="58"/>
      <c r="EA71" s="4"/>
      <c r="EB71" s="7"/>
      <c r="EC71" s="65"/>
      <c r="ED71" s="4"/>
      <c r="EE71" s="6"/>
      <c r="EF71" s="58"/>
      <c r="EG71" s="58"/>
      <c r="EH71" s="58"/>
      <c r="EI71" s="58"/>
      <c r="EJ71" s="6"/>
      <c r="EK71" s="6"/>
      <c r="EL71" s="6"/>
      <c r="EM71" s="14"/>
      <c r="EN71" s="14"/>
      <c r="EO71" s="6"/>
      <c r="EP71" s="13"/>
      <c r="EQ71" s="6"/>
      <c r="ER71" s="6"/>
      <c r="ES71" s="49"/>
      <c r="ET71" s="6"/>
      <c r="EU71" s="50"/>
      <c r="EV71" s="18"/>
      <c r="EW71" s="17"/>
      <c r="EX71" s="174"/>
      <c r="EY71" s="3"/>
      <c r="EZ71" s="3"/>
      <c r="FA71" s="3"/>
      <c r="FB71" s="3"/>
      <c r="FC71" s="3"/>
      <c r="FD71" s="3"/>
      <c r="FE71" s="3"/>
      <c r="FF71" s="3"/>
      <c r="FG71" s="3"/>
    </row>
    <row r="72" spans="1:163" ht="19.5" customHeight="1">
      <c r="A72" s="4"/>
      <c r="B72" s="7" t="s">
        <v>102</v>
      </c>
      <c r="C72" s="7" t="s">
        <v>55</v>
      </c>
      <c r="D72" s="51">
        <f>D74+D76</f>
        <v>655</v>
      </c>
      <c r="E72" s="17">
        <f>E74+E76</f>
        <v>10</v>
      </c>
      <c r="F72" s="5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4"/>
      <c r="T72" s="4"/>
      <c r="U72" s="6"/>
      <c r="V72" s="73"/>
      <c r="W72" s="4"/>
      <c r="X72" s="12"/>
      <c r="Y72" s="51">
        <f>Y74+Y76</f>
        <v>0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17">
        <f>AN74+AN76</f>
        <v>17</v>
      </c>
      <c r="AO72" s="4"/>
      <c r="AP72" s="7" t="s">
        <v>102</v>
      </c>
      <c r="AQ72" s="7" t="s">
        <v>55</v>
      </c>
      <c r="AR72" s="14"/>
      <c r="AS72" s="4"/>
      <c r="AT72" s="6"/>
      <c r="AU72" s="6"/>
      <c r="AV72" s="17">
        <f>AV74+AV76</f>
        <v>0</v>
      </c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14"/>
      <c r="BN72" s="4"/>
      <c r="BO72" s="6"/>
      <c r="BP72" s="6"/>
      <c r="BQ72" s="6"/>
      <c r="BR72" s="150">
        <f>SUM(BR74,BR76)</f>
        <v>13</v>
      </c>
      <c r="BS72" s="18">
        <f>BS74+BS76</f>
        <v>30</v>
      </c>
      <c r="BT72" s="6"/>
      <c r="BU72" s="74"/>
      <c r="BV72" s="4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4"/>
      <c r="CJ72" s="7" t="s">
        <v>102</v>
      </c>
      <c r="CK72" s="66" t="s">
        <v>55</v>
      </c>
      <c r="CL72" s="6"/>
      <c r="CM72" s="6"/>
      <c r="CN72" s="6"/>
      <c r="CO72" s="6"/>
      <c r="CP72" s="6"/>
      <c r="CQ72" s="6"/>
      <c r="CR72" s="6"/>
      <c r="CS72" s="6"/>
      <c r="CT72" s="13"/>
      <c r="CU72" s="17"/>
      <c r="CV72" s="50"/>
      <c r="CW72" s="49"/>
      <c r="CX72" s="6"/>
      <c r="CY72" s="6"/>
      <c r="CZ72" s="12"/>
      <c r="DA72" s="6"/>
      <c r="DB72" s="6"/>
      <c r="DC72" s="6"/>
      <c r="DD72" s="6"/>
      <c r="DE72" s="4"/>
      <c r="DF72" s="14"/>
      <c r="DG72" s="6"/>
      <c r="DH72" s="6"/>
      <c r="DI72" s="6"/>
      <c r="DJ72" s="14"/>
      <c r="DK72" s="14"/>
      <c r="DL72" s="6"/>
      <c r="DM72" s="6"/>
      <c r="DN72" s="151">
        <f>DN74+DN76</f>
        <v>31</v>
      </c>
      <c r="DO72" s="18" t="s">
        <v>98</v>
      </c>
      <c r="DP72" s="20">
        <f>DP74+DP76</f>
        <v>31</v>
      </c>
      <c r="DQ72" s="6"/>
      <c r="DR72" s="49"/>
      <c r="DS72" s="49"/>
      <c r="DT72" s="49"/>
      <c r="DU72" s="6"/>
      <c r="DV72" s="14"/>
      <c r="DW72" s="4"/>
      <c r="DX72" s="6"/>
      <c r="DY72" s="61"/>
      <c r="DZ72" s="6"/>
      <c r="EA72" s="4"/>
      <c r="EB72" s="7" t="s">
        <v>102</v>
      </c>
      <c r="EC72" s="65" t="s">
        <v>55</v>
      </c>
      <c r="ED72" s="4"/>
      <c r="EE72" s="6"/>
      <c r="EF72" s="6"/>
      <c r="EG72" s="6"/>
      <c r="EH72" s="6"/>
      <c r="EI72" s="6"/>
      <c r="EJ72" s="6"/>
      <c r="EK72" s="6"/>
      <c r="EL72" s="6"/>
      <c r="EM72" s="14">
        <f>EM74+EM76</f>
        <v>76</v>
      </c>
      <c r="EN72" s="14"/>
      <c r="EO72" s="6"/>
      <c r="EP72" s="13">
        <f>SUM(EP74,EP76)</f>
        <v>76</v>
      </c>
      <c r="EQ72" s="6"/>
      <c r="ER72" s="6"/>
      <c r="ES72" s="49"/>
      <c r="ET72" s="6"/>
      <c r="EU72" s="50"/>
      <c r="EV72" s="18">
        <f>EV74+EV76</f>
        <v>761</v>
      </c>
      <c r="EW72" s="17">
        <f>EW74+EW76</f>
        <v>41</v>
      </c>
      <c r="EX72" s="50"/>
      <c r="EY72" s="3"/>
      <c r="EZ72" s="3"/>
      <c r="FA72" s="3"/>
      <c r="FB72" s="3"/>
      <c r="FC72" s="3"/>
      <c r="FD72" s="3"/>
      <c r="FE72" s="3"/>
      <c r="FF72" s="3"/>
      <c r="FG72" s="3"/>
    </row>
    <row r="73" spans="1:163" ht="19.5" customHeight="1">
      <c r="A73" s="4"/>
      <c r="B73" s="6"/>
      <c r="C73" s="6"/>
      <c r="D73" s="49"/>
      <c r="E73" s="6"/>
      <c r="F73" s="5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4"/>
      <c r="T73" s="4"/>
      <c r="U73" s="6"/>
      <c r="V73" s="73"/>
      <c r="W73" s="4"/>
      <c r="X73" s="12"/>
      <c r="Y73" s="49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4"/>
      <c r="AP73" s="6"/>
      <c r="AQ73" s="6"/>
      <c r="AR73" s="14"/>
      <c r="AS73" s="4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14"/>
      <c r="BN73" s="4"/>
      <c r="BO73" s="6"/>
      <c r="BP73" s="6"/>
      <c r="BQ73" s="6"/>
      <c r="BR73" s="150"/>
      <c r="BS73" s="4"/>
      <c r="BT73" s="6"/>
      <c r="BU73" s="74"/>
      <c r="BV73" s="4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4"/>
      <c r="CJ73" s="6"/>
      <c r="CK73" s="74"/>
      <c r="CL73" s="6"/>
      <c r="CM73" s="6"/>
      <c r="CN73" s="6"/>
      <c r="CO73" s="6"/>
      <c r="CP73" s="6"/>
      <c r="CQ73" s="6"/>
      <c r="CR73" s="6"/>
      <c r="CS73" s="6"/>
      <c r="CT73" s="13"/>
      <c r="CU73" s="6"/>
      <c r="CV73" s="50"/>
      <c r="CW73" s="49"/>
      <c r="CX73" s="6"/>
      <c r="CY73" s="6"/>
      <c r="CZ73" s="12"/>
      <c r="DA73" s="6"/>
      <c r="DB73" s="6"/>
      <c r="DC73" s="6"/>
      <c r="DD73" s="6"/>
      <c r="DE73" s="4"/>
      <c r="DF73" s="14"/>
      <c r="DG73" s="6"/>
      <c r="DH73" s="6"/>
      <c r="DI73" s="6"/>
      <c r="DJ73" s="14"/>
      <c r="DK73" s="14"/>
      <c r="DL73" s="6"/>
      <c r="DM73" s="6"/>
      <c r="DN73" s="150"/>
      <c r="DO73" s="18" t="s">
        <v>98</v>
      </c>
      <c r="DP73" s="14"/>
      <c r="DQ73" s="6"/>
      <c r="DR73" s="49"/>
      <c r="DS73" s="49"/>
      <c r="DT73" s="49"/>
      <c r="DU73" s="6"/>
      <c r="DV73" s="14"/>
      <c r="DW73" s="4"/>
      <c r="DX73" s="6"/>
      <c r="DY73" s="61"/>
      <c r="DZ73" s="6"/>
      <c r="EA73" s="4"/>
      <c r="EB73" s="6"/>
      <c r="EC73" s="50"/>
      <c r="ED73" s="4"/>
      <c r="EE73" s="6"/>
      <c r="EF73" s="6"/>
      <c r="EG73" s="6"/>
      <c r="EH73" s="6"/>
      <c r="EI73" s="6"/>
      <c r="EJ73" s="6"/>
      <c r="EK73" s="6"/>
      <c r="EL73" s="6"/>
      <c r="EM73" s="14"/>
      <c r="EN73" s="14"/>
      <c r="EO73" s="6"/>
      <c r="EP73" s="13"/>
      <c r="EQ73" s="6"/>
      <c r="ER73" s="6"/>
      <c r="ES73" s="49"/>
      <c r="ET73" s="6"/>
      <c r="EU73" s="50"/>
      <c r="EV73" s="4"/>
      <c r="EW73" s="6"/>
      <c r="EX73" s="50"/>
      <c r="EY73" s="3"/>
      <c r="EZ73" s="3"/>
      <c r="FA73" s="3"/>
      <c r="FB73" s="3"/>
      <c r="FC73" s="3"/>
      <c r="FD73" s="3"/>
      <c r="FE73" s="3"/>
      <c r="FF73" s="3"/>
      <c r="FG73" s="3"/>
    </row>
    <row r="74" spans="1:163" ht="19.5" customHeight="1">
      <c r="A74" s="4"/>
      <c r="B74" s="7" t="s">
        <v>62</v>
      </c>
      <c r="C74" s="7" t="s">
        <v>94</v>
      </c>
      <c r="D74" s="68">
        <v>328</v>
      </c>
      <c r="E74" s="58">
        <v>6</v>
      </c>
      <c r="F74" s="69"/>
      <c r="G74" s="58"/>
      <c r="H74" s="58"/>
      <c r="I74" s="58"/>
      <c r="J74" s="58"/>
      <c r="K74" s="58"/>
      <c r="L74" s="58"/>
      <c r="M74" s="6"/>
      <c r="N74" s="58"/>
      <c r="O74" s="6"/>
      <c r="P74" s="58"/>
      <c r="Q74" s="58"/>
      <c r="R74" s="58"/>
      <c r="S74" s="71"/>
      <c r="T74" s="70"/>
      <c r="U74" s="58"/>
      <c r="V74" s="77"/>
      <c r="W74" s="70"/>
      <c r="X74" s="12"/>
      <c r="Y74" s="6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>
        <v>17</v>
      </c>
      <c r="AO74" s="4"/>
      <c r="AP74" s="7" t="s">
        <v>62</v>
      </c>
      <c r="AQ74" s="7" t="s">
        <v>94</v>
      </c>
      <c r="AR74" s="71"/>
      <c r="AS74" s="70"/>
      <c r="AT74" s="58"/>
      <c r="AU74" s="6"/>
      <c r="AV74" s="58"/>
      <c r="AW74" s="58"/>
      <c r="AX74" s="58"/>
      <c r="AY74" s="58"/>
      <c r="AZ74" s="58"/>
      <c r="BA74" s="58"/>
      <c r="BB74" s="58"/>
      <c r="BC74" s="58"/>
      <c r="BD74" s="58"/>
      <c r="BE74" s="6"/>
      <c r="BF74" s="58"/>
      <c r="BG74" s="58"/>
      <c r="BH74" s="58"/>
      <c r="BI74" s="58"/>
      <c r="BJ74" s="58"/>
      <c r="BK74" s="58"/>
      <c r="BL74" s="58"/>
      <c r="BM74" s="71"/>
      <c r="BN74" s="70"/>
      <c r="BO74" s="58"/>
      <c r="BP74" s="58"/>
      <c r="BQ74" s="58"/>
      <c r="BR74" s="153">
        <v>13</v>
      </c>
      <c r="BS74" s="18">
        <f>SUM(BP74:BR74,BN74,BI74:BI74,BF74,BA74,AX74:AY74,AU74:AV74,AS74,AL74,AB74:AJ74,Y74,AN74)</f>
        <v>30</v>
      </c>
      <c r="BT74" s="6"/>
      <c r="BU74" s="74"/>
      <c r="BV74" s="70"/>
      <c r="BW74" s="58"/>
      <c r="BX74" s="58"/>
      <c r="BY74" s="6"/>
      <c r="BZ74" s="6"/>
      <c r="CA74" s="58"/>
      <c r="CB74" s="58"/>
      <c r="CC74" s="6"/>
      <c r="CD74" s="6"/>
      <c r="CE74" s="6"/>
      <c r="CF74" s="58"/>
      <c r="CG74" s="58"/>
      <c r="CH74" s="58"/>
      <c r="CI74" s="4"/>
      <c r="CJ74" s="7" t="s">
        <v>62</v>
      </c>
      <c r="CK74" s="66" t="s">
        <v>94</v>
      </c>
      <c r="CL74" s="6"/>
      <c r="CM74" s="6"/>
      <c r="CN74" s="58"/>
      <c r="CO74" s="6"/>
      <c r="CP74" s="6"/>
      <c r="CQ74" s="6"/>
      <c r="CR74" s="6"/>
      <c r="CS74" s="58"/>
      <c r="CT74" s="13"/>
      <c r="CU74" s="17"/>
      <c r="CV74" s="50"/>
      <c r="CW74" s="49"/>
      <c r="CX74" s="6"/>
      <c r="CY74" s="6"/>
      <c r="CZ74" s="12"/>
      <c r="DA74" s="6"/>
      <c r="DB74" s="58"/>
      <c r="DC74" s="58"/>
      <c r="DD74" s="58"/>
      <c r="DE74" s="4"/>
      <c r="DF74" s="14"/>
      <c r="DG74" s="6"/>
      <c r="DH74" s="6"/>
      <c r="DI74" s="58"/>
      <c r="DJ74" s="71"/>
      <c r="DK74" s="71"/>
      <c r="DL74" s="58"/>
      <c r="DM74" s="58"/>
      <c r="DN74" s="150">
        <v>23</v>
      </c>
      <c r="DO74" s="18" t="s">
        <v>98</v>
      </c>
      <c r="DP74" s="20">
        <f>SUM(DN74,DK74,DG74,DA74)</f>
        <v>23</v>
      </c>
      <c r="DQ74" s="6"/>
      <c r="DR74" s="68"/>
      <c r="DS74" s="68"/>
      <c r="DT74" s="68"/>
      <c r="DU74" s="58"/>
      <c r="DV74" s="71"/>
      <c r="DW74" s="70"/>
      <c r="DX74" s="58"/>
      <c r="DY74" s="61"/>
      <c r="DZ74" s="58"/>
      <c r="EA74" s="4"/>
      <c r="EB74" s="7" t="s">
        <v>62</v>
      </c>
      <c r="EC74" s="65" t="s">
        <v>94</v>
      </c>
      <c r="ED74" s="4"/>
      <c r="EE74" s="6"/>
      <c r="EF74" s="58"/>
      <c r="EG74" s="58"/>
      <c r="EH74" s="58"/>
      <c r="EI74" s="58"/>
      <c r="EJ74" s="6"/>
      <c r="EK74" s="6"/>
      <c r="EL74" s="6"/>
      <c r="EM74" s="14">
        <v>43</v>
      </c>
      <c r="EN74" s="14"/>
      <c r="EO74" s="6"/>
      <c r="EP74" s="19">
        <f>SUM(EM74,EJ74,EE74,ED74,EO74)</f>
        <v>43</v>
      </c>
      <c r="EQ74" s="6"/>
      <c r="ER74" s="6"/>
      <c r="ES74" s="49"/>
      <c r="ET74" s="6"/>
      <c r="EU74" s="50"/>
      <c r="EV74" s="18">
        <f>SUM(ES74,EP74,DY74,DS74,DO74,CZ74,CT74,BS74,X74,D74)</f>
        <v>401</v>
      </c>
      <c r="EW74" s="20">
        <f>SUM(ET74,EQ74,DP74,CU74,BT74,E74)</f>
        <v>29</v>
      </c>
      <c r="EX74" s="174"/>
      <c r="EY74" s="3"/>
      <c r="EZ74" s="3"/>
      <c r="FA74" s="3"/>
      <c r="FB74" s="3"/>
      <c r="FC74" s="3"/>
      <c r="FD74" s="3"/>
      <c r="FE74" s="3"/>
      <c r="FF74" s="3"/>
      <c r="FG74" s="3"/>
    </row>
    <row r="75" spans="1:163" ht="19.5" customHeight="1">
      <c r="A75" s="4"/>
      <c r="B75" s="6"/>
      <c r="C75" s="6"/>
      <c r="D75" s="49"/>
      <c r="E75" s="6"/>
      <c r="F75" s="5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4"/>
      <c r="T75" s="4"/>
      <c r="U75" s="6"/>
      <c r="V75" s="73"/>
      <c r="W75" s="4"/>
      <c r="X75" s="12"/>
      <c r="Y75" s="49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4"/>
      <c r="AP75" s="6"/>
      <c r="AQ75" s="6"/>
      <c r="AR75" s="14"/>
      <c r="AS75" s="4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14"/>
      <c r="BN75" s="4"/>
      <c r="BO75" s="6"/>
      <c r="BP75" s="6"/>
      <c r="BQ75" s="6"/>
      <c r="BR75" s="150"/>
      <c r="BS75" s="4"/>
      <c r="BT75" s="6"/>
      <c r="BU75" s="74"/>
      <c r="BV75" s="4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4"/>
      <c r="CJ75" s="6"/>
      <c r="CK75" s="74"/>
      <c r="CL75" s="6"/>
      <c r="CM75" s="6"/>
      <c r="CN75" s="6"/>
      <c r="CO75" s="6"/>
      <c r="CP75" s="6"/>
      <c r="CQ75" s="6"/>
      <c r="CR75" s="6"/>
      <c r="CS75" s="6"/>
      <c r="CT75" s="13"/>
      <c r="CU75" s="6"/>
      <c r="CV75" s="50"/>
      <c r="CW75" s="49"/>
      <c r="CX75" s="6"/>
      <c r="CY75" s="6"/>
      <c r="CZ75" s="12"/>
      <c r="DA75" s="6"/>
      <c r="DB75" s="6"/>
      <c r="DC75" s="6"/>
      <c r="DD75" s="6"/>
      <c r="DE75" s="4"/>
      <c r="DF75" s="14"/>
      <c r="DG75" s="6"/>
      <c r="DH75" s="6"/>
      <c r="DI75" s="6"/>
      <c r="DJ75" s="14"/>
      <c r="DK75" s="14"/>
      <c r="DL75" s="6"/>
      <c r="DM75" s="6"/>
      <c r="DN75" s="150"/>
      <c r="DO75" s="18" t="s">
        <v>98</v>
      </c>
      <c r="DP75" s="20"/>
      <c r="DQ75" s="6"/>
      <c r="DR75" s="49"/>
      <c r="DS75" s="49"/>
      <c r="DT75" s="49"/>
      <c r="DU75" s="6"/>
      <c r="DV75" s="14"/>
      <c r="DW75" s="4"/>
      <c r="DX75" s="6"/>
      <c r="DY75" s="61"/>
      <c r="DZ75" s="6"/>
      <c r="EA75" s="4"/>
      <c r="EB75" s="6"/>
      <c r="EC75" s="50"/>
      <c r="ED75" s="4"/>
      <c r="EE75" s="6"/>
      <c r="EF75" s="6"/>
      <c r="EG75" s="6"/>
      <c r="EH75" s="6"/>
      <c r="EI75" s="6"/>
      <c r="EJ75" s="6"/>
      <c r="EK75" s="6"/>
      <c r="EL75" s="6"/>
      <c r="EM75" s="14"/>
      <c r="EN75" s="14"/>
      <c r="EO75" s="6"/>
      <c r="EP75" s="13"/>
      <c r="EQ75" s="6"/>
      <c r="ER75" s="6"/>
      <c r="ES75" s="49"/>
      <c r="ET75" s="6"/>
      <c r="EU75" s="50"/>
      <c r="EV75" s="4"/>
      <c r="EW75" s="14"/>
      <c r="EX75" s="50"/>
      <c r="EY75" s="3"/>
      <c r="EZ75" s="3"/>
      <c r="FA75" s="3"/>
      <c r="FB75" s="3"/>
      <c r="FC75" s="3"/>
      <c r="FD75" s="3"/>
      <c r="FE75" s="3"/>
      <c r="FF75" s="3"/>
      <c r="FG75" s="3"/>
    </row>
    <row r="76" spans="1:163" s="231" customFormat="1" ht="31.5" customHeight="1">
      <c r="A76" s="215" t="s">
        <v>101</v>
      </c>
      <c r="B76" s="216" t="s">
        <v>88</v>
      </c>
      <c r="C76" s="216" t="s">
        <v>96</v>
      </c>
      <c r="D76" s="217">
        <v>327</v>
      </c>
      <c r="E76" s="64">
        <v>4</v>
      </c>
      <c r="F76" s="218"/>
      <c r="G76" s="64"/>
      <c r="H76" s="64"/>
      <c r="I76" s="64"/>
      <c r="J76" s="64"/>
      <c r="K76" s="64"/>
      <c r="L76" s="64"/>
      <c r="M76" s="26"/>
      <c r="N76" s="64"/>
      <c r="O76" s="26"/>
      <c r="P76" s="64"/>
      <c r="Q76" s="64"/>
      <c r="R76" s="64"/>
      <c r="S76" s="220"/>
      <c r="T76" s="221"/>
      <c r="U76" s="64"/>
      <c r="V76" s="222"/>
      <c r="W76" s="221"/>
      <c r="X76" s="25"/>
      <c r="Y76" s="217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>
        <v>0</v>
      </c>
      <c r="AO76" s="215" t="s">
        <v>101</v>
      </c>
      <c r="AP76" s="216" t="s">
        <v>88</v>
      </c>
      <c r="AQ76" s="216" t="s">
        <v>96</v>
      </c>
      <c r="AR76" s="220"/>
      <c r="AS76" s="221"/>
      <c r="AT76" s="64"/>
      <c r="AU76" s="26"/>
      <c r="AV76" s="64"/>
      <c r="AW76" s="64"/>
      <c r="AX76" s="64"/>
      <c r="AY76" s="64"/>
      <c r="AZ76" s="64"/>
      <c r="BA76" s="64"/>
      <c r="BB76" s="64"/>
      <c r="BC76" s="64"/>
      <c r="BD76" s="64"/>
      <c r="BE76" s="26"/>
      <c r="BF76" s="64"/>
      <c r="BG76" s="64"/>
      <c r="BH76" s="64"/>
      <c r="BI76" s="64"/>
      <c r="BJ76" s="64"/>
      <c r="BK76" s="64"/>
      <c r="BL76" s="64"/>
      <c r="BM76" s="220"/>
      <c r="BN76" s="221"/>
      <c r="BO76" s="64"/>
      <c r="BP76" s="64"/>
      <c r="BQ76" s="64"/>
      <c r="BR76" s="224">
        <v>0</v>
      </c>
      <c r="BS76" s="62">
        <f>SUM(BP76:BR76,BN76,BI76:BI76,BF76,BA76,AX76:AY76,AU76:AV76,AS76,AL76,AB76:AJ76,Y76,AN76)</f>
        <v>0</v>
      </c>
      <c r="BT76" s="26"/>
      <c r="BU76" s="88"/>
      <c r="BV76" s="221"/>
      <c r="BW76" s="64"/>
      <c r="BX76" s="64"/>
      <c r="BY76" s="26"/>
      <c r="BZ76" s="26"/>
      <c r="CA76" s="64"/>
      <c r="CB76" s="64"/>
      <c r="CC76" s="26"/>
      <c r="CD76" s="26"/>
      <c r="CE76" s="26"/>
      <c r="CF76" s="64"/>
      <c r="CG76" s="64"/>
      <c r="CH76" s="64"/>
      <c r="CI76" s="215" t="s">
        <v>101</v>
      </c>
      <c r="CJ76" s="216" t="s">
        <v>88</v>
      </c>
      <c r="CK76" s="225" t="s">
        <v>96</v>
      </c>
      <c r="CL76" s="26"/>
      <c r="CM76" s="26"/>
      <c r="CN76" s="64"/>
      <c r="CO76" s="26"/>
      <c r="CP76" s="26"/>
      <c r="CQ76" s="26"/>
      <c r="CR76" s="26"/>
      <c r="CS76" s="64"/>
      <c r="CT76" s="27"/>
      <c r="CU76" s="28"/>
      <c r="CV76" s="57"/>
      <c r="CW76" s="235"/>
      <c r="CX76" s="26"/>
      <c r="CY76" s="26"/>
      <c r="CZ76" s="25"/>
      <c r="DA76" s="26"/>
      <c r="DB76" s="64"/>
      <c r="DC76" s="64"/>
      <c r="DD76" s="64"/>
      <c r="DE76" s="233"/>
      <c r="DF76" s="232"/>
      <c r="DG76" s="26"/>
      <c r="DH76" s="26"/>
      <c r="DI76" s="64"/>
      <c r="DJ76" s="220"/>
      <c r="DK76" s="220"/>
      <c r="DL76" s="64"/>
      <c r="DM76" s="64"/>
      <c r="DN76" s="236">
        <v>8</v>
      </c>
      <c r="DO76" s="187" t="s">
        <v>98</v>
      </c>
      <c r="DP76" s="185">
        <f>SUM(DN76,DK76,DG76,DA76)</f>
        <v>8</v>
      </c>
      <c r="DQ76" s="26"/>
      <c r="DR76" s="217"/>
      <c r="DS76" s="217"/>
      <c r="DT76" s="217"/>
      <c r="DU76" s="64"/>
      <c r="DV76" s="220"/>
      <c r="DW76" s="221"/>
      <c r="DX76" s="64"/>
      <c r="DY76" s="62"/>
      <c r="DZ76" s="64"/>
      <c r="EA76" s="215" t="s">
        <v>101</v>
      </c>
      <c r="EB76" s="216" t="s">
        <v>88</v>
      </c>
      <c r="EC76" s="227" t="s">
        <v>96</v>
      </c>
      <c r="ED76" s="233"/>
      <c r="EE76" s="26"/>
      <c r="EF76" s="64"/>
      <c r="EG76" s="64"/>
      <c r="EH76" s="64"/>
      <c r="EI76" s="64"/>
      <c r="EJ76" s="26"/>
      <c r="EK76" s="26"/>
      <c r="EL76" s="26"/>
      <c r="EM76" s="232">
        <v>33</v>
      </c>
      <c r="EN76" s="232"/>
      <c r="EO76" s="26"/>
      <c r="EP76" s="62">
        <f>SUM(EM76,EJ76,EE76,ED76,EO76)</f>
        <v>33</v>
      </c>
      <c r="EQ76" s="26"/>
      <c r="ER76" s="26"/>
      <c r="ES76" s="235"/>
      <c r="ET76" s="26"/>
      <c r="EU76" s="57"/>
      <c r="EV76" s="187">
        <f>SUM(ES76,EP76,DY76,DS76,DO76,CZ76,CT76,BS76,X76,D76)</f>
        <v>360</v>
      </c>
      <c r="EW76" s="185">
        <f>SUM(ET76,EQ76,DP76,CU76,BT76,E76)</f>
        <v>12</v>
      </c>
      <c r="EX76" s="188"/>
      <c r="EY76" s="230"/>
      <c r="EZ76" s="230"/>
      <c r="FA76" s="230"/>
      <c r="FB76" s="230"/>
      <c r="FC76" s="230"/>
      <c r="FD76" s="230"/>
      <c r="FE76" s="230"/>
      <c r="FF76" s="230"/>
      <c r="FG76" s="230"/>
    </row>
    <row r="77" spans="1:163" ht="19.5" customHeight="1">
      <c r="A77" s="8"/>
      <c r="B77" s="7"/>
      <c r="C77" s="7"/>
      <c r="D77" s="68"/>
      <c r="E77" s="58"/>
      <c r="F77" s="69"/>
      <c r="G77" s="58"/>
      <c r="H77" s="58"/>
      <c r="I77" s="58"/>
      <c r="J77" s="58"/>
      <c r="K77" s="58"/>
      <c r="L77" s="58"/>
      <c r="M77" s="6"/>
      <c r="N77" s="58"/>
      <c r="O77" s="6"/>
      <c r="P77" s="58"/>
      <c r="Q77" s="58"/>
      <c r="R77" s="58"/>
      <c r="S77" s="71"/>
      <c r="T77" s="70"/>
      <c r="U77" s="58"/>
      <c r="V77" s="77"/>
      <c r="W77" s="70"/>
      <c r="X77" s="12"/>
      <c r="Y77" s="6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8"/>
      <c r="AP77" s="7"/>
      <c r="AQ77" s="7"/>
      <c r="AR77" s="71"/>
      <c r="AS77" s="70"/>
      <c r="AT77" s="58"/>
      <c r="AU77" s="6"/>
      <c r="AV77" s="58"/>
      <c r="AW77" s="58"/>
      <c r="AX77" s="58"/>
      <c r="AY77" s="58"/>
      <c r="AZ77" s="58"/>
      <c r="BA77" s="58"/>
      <c r="BB77" s="58"/>
      <c r="BC77" s="58"/>
      <c r="BD77" s="58"/>
      <c r="BE77" s="6"/>
      <c r="BF77" s="58"/>
      <c r="BG77" s="58"/>
      <c r="BH77" s="58"/>
      <c r="BI77" s="58"/>
      <c r="BJ77" s="58"/>
      <c r="BK77" s="58"/>
      <c r="BL77" s="58"/>
      <c r="BM77" s="71"/>
      <c r="BN77" s="70"/>
      <c r="BO77" s="58"/>
      <c r="BP77" s="58"/>
      <c r="BQ77" s="58"/>
      <c r="BR77" s="153"/>
      <c r="BS77" s="18"/>
      <c r="BT77" s="6"/>
      <c r="BU77" s="74"/>
      <c r="BV77" s="70"/>
      <c r="BW77" s="58"/>
      <c r="BX77" s="58"/>
      <c r="BY77" s="6"/>
      <c r="BZ77" s="6"/>
      <c r="CA77" s="58"/>
      <c r="CB77" s="58"/>
      <c r="CC77" s="6"/>
      <c r="CD77" s="6"/>
      <c r="CE77" s="6"/>
      <c r="CF77" s="58"/>
      <c r="CG77" s="58"/>
      <c r="CH77" s="58"/>
      <c r="CI77" s="8"/>
      <c r="CJ77" s="7"/>
      <c r="CK77" s="66"/>
      <c r="CL77" s="6"/>
      <c r="CM77" s="6"/>
      <c r="CN77" s="58"/>
      <c r="CO77" s="6"/>
      <c r="CP77" s="6"/>
      <c r="CQ77" s="6"/>
      <c r="CR77" s="6"/>
      <c r="CS77" s="58"/>
      <c r="CT77" s="13"/>
      <c r="CU77" s="17"/>
      <c r="CV77" s="50"/>
      <c r="CW77" s="49"/>
      <c r="CX77" s="6"/>
      <c r="CY77" s="6"/>
      <c r="CZ77" s="12"/>
      <c r="DA77" s="6"/>
      <c r="DB77" s="58"/>
      <c r="DC77" s="58"/>
      <c r="DD77" s="58"/>
      <c r="DE77" s="4"/>
      <c r="DF77" s="14"/>
      <c r="DG77" s="6"/>
      <c r="DH77" s="6"/>
      <c r="DI77" s="58"/>
      <c r="DJ77" s="71"/>
      <c r="DK77" s="71"/>
      <c r="DL77" s="58"/>
      <c r="DM77" s="58"/>
      <c r="DN77" s="150"/>
      <c r="DO77" s="18"/>
      <c r="DP77" s="20"/>
      <c r="DQ77" s="6"/>
      <c r="DR77" s="68"/>
      <c r="DS77" s="68"/>
      <c r="DT77" s="68"/>
      <c r="DU77" s="58"/>
      <c r="DV77" s="71"/>
      <c r="DW77" s="70"/>
      <c r="DX77" s="58"/>
      <c r="DY77" s="61"/>
      <c r="DZ77" s="58"/>
      <c r="EA77" s="8"/>
      <c r="EB77" s="7"/>
      <c r="EC77" s="65"/>
      <c r="ED77" s="4"/>
      <c r="EE77" s="6"/>
      <c r="EF77" s="58"/>
      <c r="EG77" s="58"/>
      <c r="EH77" s="58"/>
      <c r="EI77" s="58"/>
      <c r="EJ77" s="6"/>
      <c r="EK77" s="6"/>
      <c r="EL77" s="6"/>
      <c r="EM77" s="14"/>
      <c r="EN77" s="14"/>
      <c r="EO77" s="6"/>
      <c r="EP77" s="13"/>
      <c r="EQ77" s="6"/>
      <c r="ER77" s="6"/>
      <c r="ES77" s="49"/>
      <c r="ET77" s="6"/>
      <c r="EU77" s="50"/>
      <c r="EV77" s="18"/>
      <c r="EW77" s="17"/>
      <c r="EX77" s="174"/>
      <c r="EY77" s="3"/>
      <c r="EZ77" s="3"/>
      <c r="FA77" s="3"/>
      <c r="FB77" s="3"/>
      <c r="FC77" s="3"/>
      <c r="FD77" s="3"/>
      <c r="FE77" s="3"/>
      <c r="FF77" s="3"/>
      <c r="FG77" s="3"/>
    </row>
    <row r="78" spans="1:163" ht="19.5" customHeight="1">
      <c r="A78" s="4"/>
      <c r="B78" s="7" t="s">
        <v>107</v>
      </c>
      <c r="C78" s="7" t="s">
        <v>55</v>
      </c>
      <c r="D78" s="51">
        <f>D80+D82</f>
        <v>315</v>
      </c>
      <c r="E78" s="58">
        <f>E80+E82</f>
        <v>4</v>
      </c>
      <c r="F78" s="5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4"/>
      <c r="T78" s="4"/>
      <c r="U78" s="6"/>
      <c r="V78" s="73"/>
      <c r="W78" s="4"/>
      <c r="X78" s="12"/>
      <c r="Y78" s="51">
        <f>Y80+Y82</f>
        <v>0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17">
        <f>AN80+AN82</f>
        <v>17</v>
      </c>
      <c r="AO78" s="4"/>
      <c r="AP78" s="7" t="s">
        <v>107</v>
      </c>
      <c r="AQ78" s="7" t="s">
        <v>55</v>
      </c>
      <c r="AR78" s="14"/>
      <c r="AS78" s="4"/>
      <c r="AT78" s="6"/>
      <c r="AU78" s="6"/>
      <c r="AV78" s="17">
        <f>AV80+AV82</f>
        <v>0</v>
      </c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14"/>
      <c r="BN78" s="4"/>
      <c r="BO78" s="6"/>
      <c r="BP78" s="6"/>
      <c r="BQ78" s="6"/>
      <c r="BR78" s="150">
        <f>SUM(BR80,BR82)</f>
        <v>17</v>
      </c>
      <c r="BS78" s="18">
        <f>BS80+BS82</f>
        <v>34</v>
      </c>
      <c r="BT78" s="6"/>
      <c r="BU78" s="74"/>
      <c r="BV78" s="4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4"/>
      <c r="CJ78" s="7" t="s">
        <v>107</v>
      </c>
      <c r="CK78" s="66" t="s">
        <v>55</v>
      </c>
      <c r="CL78" s="6"/>
      <c r="CM78" s="6"/>
      <c r="CN78" s="6"/>
      <c r="CO78" s="6"/>
      <c r="CP78" s="6"/>
      <c r="CQ78" s="6"/>
      <c r="CR78" s="6"/>
      <c r="CS78" s="6"/>
      <c r="CT78" s="13"/>
      <c r="CU78" s="17"/>
      <c r="CV78" s="50"/>
      <c r="CW78" s="49"/>
      <c r="CX78" s="6"/>
      <c r="CY78" s="6"/>
      <c r="CZ78" s="12"/>
      <c r="DA78" s="6"/>
      <c r="DB78" s="6"/>
      <c r="DC78" s="6"/>
      <c r="DD78" s="6"/>
      <c r="DE78" s="4"/>
      <c r="DF78" s="14"/>
      <c r="DG78" s="6"/>
      <c r="DH78" s="6"/>
      <c r="DI78" s="6"/>
      <c r="DJ78" s="14"/>
      <c r="DK78" s="14"/>
      <c r="DL78" s="6"/>
      <c r="DM78" s="6"/>
      <c r="DN78" s="151">
        <f>DN80+DN82</f>
        <v>4</v>
      </c>
      <c r="DO78" s="18"/>
      <c r="DP78" s="20">
        <f>DP80+DP82</f>
        <v>4</v>
      </c>
      <c r="DQ78" s="6"/>
      <c r="DR78" s="49"/>
      <c r="DS78" s="49"/>
      <c r="DT78" s="49"/>
      <c r="DU78" s="6"/>
      <c r="DV78" s="14"/>
      <c r="DW78" s="4"/>
      <c r="DX78" s="6"/>
      <c r="DY78" s="61"/>
      <c r="DZ78" s="6"/>
      <c r="EA78" s="4"/>
      <c r="EB78" s="7" t="s">
        <v>107</v>
      </c>
      <c r="EC78" s="65" t="s">
        <v>55</v>
      </c>
      <c r="ED78" s="4"/>
      <c r="EE78" s="6"/>
      <c r="EF78" s="6"/>
      <c r="EG78" s="6"/>
      <c r="EH78" s="6"/>
      <c r="EI78" s="6"/>
      <c r="EJ78" s="6"/>
      <c r="EK78" s="6"/>
      <c r="EL78" s="6"/>
      <c r="EM78" s="14">
        <f>EM80+EM82</f>
        <v>25</v>
      </c>
      <c r="EN78" s="14"/>
      <c r="EO78" s="6"/>
      <c r="EP78" s="13">
        <f>SUM(EP80,EP82)</f>
        <v>25</v>
      </c>
      <c r="EQ78" s="6"/>
      <c r="ER78" s="6"/>
      <c r="ES78" s="49"/>
      <c r="ET78" s="6"/>
      <c r="EU78" s="50"/>
      <c r="EV78" s="18">
        <f>EV80+EV82</f>
        <v>374</v>
      </c>
      <c r="EW78" s="17">
        <f>EW80+EW82</f>
        <v>8</v>
      </c>
      <c r="EX78" s="50"/>
      <c r="EY78" s="3"/>
      <c r="EZ78" s="3"/>
      <c r="FA78" s="3"/>
      <c r="FB78" s="3"/>
      <c r="FC78" s="3"/>
      <c r="FD78" s="3"/>
      <c r="FE78" s="3"/>
      <c r="FF78" s="3"/>
      <c r="FG78" s="3"/>
    </row>
    <row r="79" spans="1:163" ht="19.5" customHeight="1">
      <c r="A79" s="4"/>
      <c r="B79" s="6"/>
      <c r="C79" s="6"/>
      <c r="D79" s="49"/>
      <c r="E79" s="6"/>
      <c r="F79" s="5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4"/>
      <c r="T79" s="4"/>
      <c r="U79" s="6"/>
      <c r="V79" s="73"/>
      <c r="W79" s="4"/>
      <c r="X79" s="12"/>
      <c r="Y79" s="49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4"/>
      <c r="AP79" s="6"/>
      <c r="AQ79" s="6"/>
      <c r="AR79" s="14"/>
      <c r="AS79" s="4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14"/>
      <c r="BN79" s="4"/>
      <c r="BO79" s="6"/>
      <c r="BP79" s="6"/>
      <c r="BQ79" s="6"/>
      <c r="BR79" s="150"/>
      <c r="BS79" s="4"/>
      <c r="BT79" s="6"/>
      <c r="BU79" s="74"/>
      <c r="BV79" s="4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4"/>
      <c r="CJ79" s="6"/>
      <c r="CK79" s="74"/>
      <c r="CL79" s="6"/>
      <c r="CM79" s="6"/>
      <c r="CN79" s="6"/>
      <c r="CO79" s="6"/>
      <c r="CP79" s="6"/>
      <c r="CQ79" s="6"/>
      <c r="CR79" s="6"/>
      <c r="CS79" s="6"/>
      <c r="CT79" s="13"/>
      <c r="CU79" s="6"/>
      <c r="CV79" s="50"/>
      <c r="CW79" s="49"/>
      <c r="CX79" s="6"/>
      <c r="CY79" s="6"/>
      <c r="CZ79" s="12"/>
      <c r="DA79" s="6"/>
      <c r="DB79" s="6"/>
      <c r="DC79" s="6"/>
      <c r="DD79" s="6"/>
      <c r="DE79" s="4"/>
      <c r="DF79" s="14"/>
      <c r="DG79" s="6"/>
      <c r="DH79" s="6"/>
      <c r="DI79" s="6"/>
      <c r="DJ79" s="14"/>
      <c r="DK79" s="14"/>
      <c r="DL79" s="6"/>
      <c r="DM79" s="6"/>
      <c r="DN79" s="150"/>
      <c r="DO79" s="18" t="s">
        <v>98</v>
      </c>
      <c r="DP79" s="14"/>
      <c r="DQ79" s="6"/>
      <c r="DR79" s="49"/>
      <c r="DS79" s="49"/>
      <c r="DT79" s="49"/>
      <c r="DU79" s="6"/>
      <c r="DV79" s="14"/>
      <c r="DW79" s="4"/>
      <c r="DX79" s="6"/>
      <c r="DY79" s="61" t="s">
        <v>98</v>
      </c>
      <c r="DZ79" s="6"/>
      <c r="EA79" s="4"/>
      <c r="EB79" s="6"/>
      <c r="EC79" s="50"/>
      <c r="ED79" s="4"/>
      <c r="EE79" s="6"/>
      <c r="EF79" s="6"/>
      <c r="EG79" s="6"/>
      <c r="EH79" s="6"/>
      <c r="EI79" s="6"/>
      <c r="EJ79" s="6"/>
      <c r="EK79" s="6"/>
      <c r="EL79" s="6"/>
      <c r="EM79" s="14"/>
      <c r="EN79" s="14"/>
      <c r="EO79" s="6"/>
      <c r="EP79" s="13"/>
      <c r="EQ79" s="6"/>
      <c r="ER79" s="6"/>
      <c r="ES79" s="49"/>
      <c r="ET79" s="6"/>
      <c r="EU79" s="50"/>
      <c r="EV79" s="4"/>
      <c r="EW79" s="6"/>
      <c r="EX79" s="50"/>
      <c r="EY79" s="3"/>
      <c r="EZ79" s="3"/>
      <c r="FA79" s="3"/>
      <c r="FB79" s="3"/>
      <c r="FC79" s="3"/>
      <c r="FD79" s="3"/>
      <c r="FE79" s="3"/>
      <c r="FF79" s="3"/>
      <c r="FG79" s="3"/>
    </row>
    <row r="80" spans="1:163" ht="19.5" customHeight="1">
      <c r="A80" s="4"/>
      <c r="B80" s="7" t="s">
        <v>62</v>
      </c>
      <c r="C80" s="7" t="s">
        <v>94</v>
      </c>
      <c r="D80" s="68">
        <v>183</v>
      </c>
      <c r="E80" s="58">
        <v>3</v>
      </c>
      <c r="F80" s="69"/>
      <c r="G80" s="58"/>
      <c r="H80" s="58"/>
      <c r="I80" s="58"/>
      <c r="J80" s="58"/>
      <c r="K80" s="58"/>
      <c r="L80" s="58"/>
      <c r="M80" s="6"/>
      <c r="N80" s="58"/>
      <c r="O80" s="6"/>
      <c r="P80" s="58"/>
      <c r="Q80" s="58"/>
      <c r="R80" s="58"/>
      <c r="S80" s="71"/>
      <c r="T80" s="70"/>
      <c r="U80" s="58"/>
      <c r="V80" s="77"/>
      <c r="W80" s="70"/>
      <c r="X80" s="12"/>
      <c r="Y80" s="6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>
        <v>16</v>
      </c>
      <c r="AO80" s="4"/>
      <c r="AP80" s="7" t="s">
        <v>62</v>
      </c>
      <c r="AQ80" s="7" t="s">
        <v>94</v>
      </c>
      <c r="AR80" s="71"/>
      <c r="AS80" s="70"/>
      <c r="AT80" s="58"/>
      <c r="AU80" s="6"/>
      <c r="AV80" s="58"/>
      <c r="AW80" s="58"/>
      <c r="AX80" s="58"/>
      <c r="AY80" s="58"/>
      <c r="AZ80" s="58"/>
      <c r="BA80" s="58"/>
      <c r="BB80" s="58"/>
      <c r="BC80" s="58"/>
      <c r="BD80" s="58"/>
      <c r="BE80" s="6"/>
      <c r="BF80" s="58"/>
      <c r="BG80" s="58"/>
      <c r="BH80" s="58"/>
      <c r="BI80" s="58"/>
      <c r="BJ80" s="58"/>
      <c r="BK80" s="58"/>
      <c r="BL80" s="58"/>
      <c r="BM80" s="71"/>
      <c r="BN80" s="70"/>
      <c r="BO80" s="58"/>
      <c r="BP80" s="58"/>
      <c r="BQ80" s="58"/>
      <c r="BR80" s="153">
        <v>15</v>
      </c>
      <c r="BS80" s="18">
        <f>SUM(BP80:BR80,BN80,BI80:BI80,BF80,BA80,AX80:AY80,AU80:AV80,AS80,AL80,AB80:AJ80,Y80,AN80)</f>
        <v>31</v>
      </c>
      <c r="BT80" s="6"/>
      <c r="BU80" s="74"/>
      <c r="BV80" s="70"/>
      <c r="BW80" s="58"/>
      <c r="BX80" s="58"/>
      <c r="BY80" s="6"/>
      <c r="BZ80" s="6"/>
      <c r="CA80" s="58"/>
      <c r="CB80" s="58"/>
      <c r="CC80" s="6"/>
      <c r="CD80" s="6"/>
      <c r="CE80" s="6"/>
      <c r="CF80" s="58"/>
      <c r="CG80" s="58"/>
      <c r="CH80" s="58"/>
      <c r="CI80" s="4"/>
      <c r="CJ80" s="7" t="s">
        <v>62</v>
      </c>
      <c r="CK80" s="66" t="s">
        <v>94</v>
      </c>
      <c r="CL80" s="6"/>
      <c r="CM80" s="6"/>
      <c r="CN80" s="58"/>
      <c r="CO80" s="6"/>
      <c r="CP80" s="6"/>
      <c r="CQ80" s="6"/>
      <c r="CR80" s="6"/>
      <c r="CS80" s="6"/>
      <c r="CT80" s="13"/>
      <c r="CU80" s="17"/>
      <c r="CV80" s="50"/>
      <c r="CW80" s="49"/>
      <c r="CX80" s="6"/>
      <c r="CY80" s="6"/>
      <c r="CZ80" s="12"/>
      <c r="DA80" s="6"/>
      <c r="DB80" s="58"/>
      <c r="DC80" s="58"/>
      <c r="DD80" s="58"/>
      <c r="DE80" s="4"/>
      <c r="DF80" s="14"/>
      <c r="DG80" s="6"/>
      <c r="DH80" s="6"/>
      <c r="DI80" s="6"/>
      <c r="DJ80" s="71"/>
      <c r="DK80" s="71"/>
      <c r="DL80" s="58"/>
      <c r="DM80" s="58"/>
      <c r="DN80" s="150">
        <v>3</v>
      </c>
      <c r="DO80" s="18" t="s">
        <v>98</v>
      </c>
      <c r="DP80" s="20">
        <f>SUM(DN80,DK80,DG80,DA80)</f>
        <v>3</v>
      </c>
      <c r="DQ80" s="6"/>
      <c r="DR80" s="68"/>
      <c r="DS80" s="68"/>
      <c r="DT80" s="68"/>
      <c r="DU80" s="58"/>
      <c r="DV80" s="71"/>
      <c r="DW80" s="70"/>
      <c r="DX80" s="58"/>
      <c r="DY80" s="61" t="s">
        <v>98</v>
      </c>
      <c r="DZ80" s="58"/>
      <c r="EA80" s="4"/>
      <c r="EB80" s="7" t="s">
        <v>62</v>
      </c>
      <c r="EC80" s="65" t="s">
        <v>94</v>
      </c>
      <c r="ED80" s="4"/>
      <c r="EE80" s="6"/>
      <c r="EF80" s="58"/>
      <c r="EG80" s="58"/>
      <c r="EH80" s="58"/>
      <c r="EI80" s="58"/>
      <c r="EJ80" s="6"/>
      <c r="EK80" s="6"/>
      <c r="EL80" s="6"/>
      <c r="EM80" s="14">
        <v>16</v>
      </c>
      <c r="EN80" s="14"/>
      <c r="EO80" s="6"/>
      <c r="EP80" s="19">
        <f>SUM(EM80,EJ80,EE80,ED80,EO80)</f>
        <v>16</v>
      </c>
      <c r="EQ80" s="6"/>
      <c r="ER80" s="6"/>
      <c r="ES80" s="49"/>
      <c r="ET80" s="6"/>
      <c r="EU80" s="50"/>
      <c r="EV80" s="18">
        <f>SUM(ES80,EP80,DY80,DS80,DO80,CZ80,CT80,BS80,X80,D80)</f>
        <v>230</v>
      </c>
      <c r="EW80" s="20">
        <f>SUM(ET80,EQ80,DP80,CU80,BT80,E80)</f>
        <v>6</v>
      </c>
      <c r="EX80" s="174"/>
      <c r="EY80" s="3"/>
      <c r="EZ80" s="3"/>
      <c r="FA80" s="3"/>
      <c r="FB80" s="3"/>
      <c r="FC80" s="3"/>
      <c r="FD80" s="3"/>
      <c r="FE80" s="3"/>
      <c r="FF80" s="3"/>
      <c r="FG80" s="3"/>
    </row>
    <row r="81" spans="1:163" ht="19.5" customHeight="1">
      <c r="A81" s="4"/>
      <c r="B81" s="6"/>
      <c r="C81" s="6"/>
      <c r="D81" s="49"/>
      <c r="E81" s="6"/>
      <c r="F81" s="5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4"/>
      <c r="T81" s="4"/>
      <c r="U81" s="6"/>
      <c r="V81" s="73"/>
      <c r="W81" s="4"/>
      <c r="X81" s="12"/>
      <c r="Y81" s="49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4"/>
      <c r="AP81" s="6"/>
      <c r="AQ81" s="6"/>
      <c r="AR81" s="14"/>
      <c r="AS81" s="4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14"/>
      <c r="BN81" s="4"/>
      <c r="BO81" s="6"/>
      <c r="BP81" s="6"/>
      <c r="BQ81" s="6"/>
      <c r="BR81" s="150"/>
      <c r="BS81" s="4"/>
      <c r="BT81" s="6"/>
      <c r="BU81" s="74"/>
      <c r="BV81" s="4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4"/>
      <c r="CJ81" s="6"/>
      <c r="CK81" s="74"/>
      <c r="CL81" s="6"/>
      <c r="CM81" s="6"/>
      <c r="CN81" s="6"/>
      <c r="CO81" s="6"/>
      <c r="CP81" s="6"/>
      <c r="CQ81" s="6"/>
      <c r="CR81" s="6"/>
      <c r="CS81" s="6"/>
      <c r="CT81" s="13"/>
      <c r="CU81" s="6"/>
      <c r="CV81" s="50"/>
      <c r="CW81" s="49"/>
      <c r="CX81" s="6"/>
      <c r="CY81" s="6"/>
      <c r="CZ81" s="12"/>
      <c r="DA81" s="6"/>
      <c r="DB81" s="6"/>
      <c r="DC81" s="6"/>
      <c r="DD81" s="6"/>
      <c r="DE81" s="4"/>
      <c r="DF81" s="14"/>
      <c r="DG81" s="6"/>
      <c r="DH81" s="6"/>
      <c r="DI81" s="6"/>
      <c r="DJ81" s="14"/>
      <c r="DK81" s="14"/>
      <c r="DL81" s="6"/>
      <c r="DM81" s="6"/>
      <c r="DN81" s="150"/>
      <c r="DO81" s="18" t="s">
        <v>98</v>
      </c>
      <c r="DP81" s="20"/>
      <c r="DQ81" s="6"/>
      <c r="DR81" s="49"/>
      <c r="DS81" s="49"/>
      <c r="DT81" s="49"/>
      <c r="DU81" s="6"/>
      <c r="DV81" s="14"/>
      <c r="DW81" s="4"/>
      <c r="DX81" s="6"/>
      <c r="DY81" s="61" t="s">
        <v>98</v>
      </c>
      <c r="DZ81" s="6"/>
      <c r="EA81" s="4"/>
      <c r="EB81" s="6"/>
      <c r="EC81" s="50"/>
      <c r="ED81" s="4"/>
      <c r="EE81" s="6"/>
      <c r="EF81" s="6"/>
      <c r="EG81" s="6"/>
      <c r="EH81" s="6"/>
      <c r="EI81" s="6"/>
      <c r="EJ81" s="6"/>
      <c r="EK81" s="6"/>
      <c r="EL81" s="6"/>
      <c r="EM81" s="14"/>
      <c r="EN81" s="14"/>
      <c r="EO81" s="6"/>
      <c r="EP81" s="13"/>
      <c r="EQ81" s="6"/>
      <c r="ER81" s="6"/>
      <c r="ES81" s="49"/>
      <c r="ET81" s="6"/>
      <c r="EU81" s="50"/>
      <c r="EV81" s="4"/>
      <c r="EW81" s="14"/>
      <c r="EX81" s="50"/>
      <c r="EY81" s="3"/>
      <c r="EZ81" s="3"/>
      <c r="FA81" s="3"/>
      <c r="FB81" s="3"/>
      <c r="FC81" s="3"/>
      <c r="FD81" s="3"/>
      <c r="FE81" s="3"/>
      <c r="FF81" s="3"/>
      <c r="FG81" s="3"/>
    </row>
    <row r="82" spans="1:163" s="231" customFormat="1" ht="31.5" customHeight="1">
      <c r="A82" s="233"/>
      <c r="B82" s="216" t="s">
        <v>88</v>
      </c>
      <c r="C82" s="216" t="s">
        <v>96</v>
      </c>
      <c r="D82" s="217">
        <v>132</v>
      </c>
      <c r="E82" s="64">
        <v>1</v>
      </c>
      <c r="F82" s="218"/>
      <c r="G82" s="64"/>
      <c r="H82" s="64"/>
      <c r="I82" s="64"/>
      <c r="J82" s="64"/>
      <c r="K82" s="64"/>
      <c r="L82" s="64"/>
      <c r="M82" s="26"/>
      <c r="N82" s="64"/>
      <c r="O82" s="26"/>
      <c r="P82" s="64"/>
      <c r="Q82" s="64"/>
      <c r="R82" s="64"/>
      <c r="S82" s="220"/>
      <c r="T82" s="221"/>
      <c r="U82" s="64"/>
      <c r="V82" s="222"/>
      <c r="W82" s="221"/>
      <c r="X82" s="25"/>
      <c r="Y82" s="217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>
        <v>1</v>
      </c>
      <c r="AO82" s="233"/>
      <c r="AP82" s="216" t="s">
        <v>88</v>
      </c>
      <c r="AQ82" s="216" t="s">
        <v>96</v>
      </c>
      <c r="AR82" s="220"/>
      <c r="AS82" s="221"/>
      <c r="AT82" s="64"/>
      <c r="AU82" s="26"/>
      <c r="AV82" s="64"/>
      <c r="AW82" s="64"/>
      <c r="AX82" s="64"/>
      <c r="AY82" s="64"/>
      <c r="AZ82" s="64"/>
      <c r="BA82" s="64"/>
      <c r="BB82" s="64"/>
      <c r="BC82" s="64"/>
      <c r="BD82" s="64"/>
      <c r="BE82" s="26"/>
      <c r="BF82" s="64"/>
      <c r="BG82" s="64"/>
      <c r="BH82" s="64"/>
      <c r="BI82" s="64"/>
      <c r="BJ82" s="64"/>
      <c r="BK82" s="64"/>
      <c r="BL82" s="64"/>
      <c r="BM82" s="220"/>
      <c r="BN82" s="221"/>
      <c r="BO82" s="64"/>
      <c r="BP82" s="64"/>
      <c r="BQ82" s="64"/>
      <c r="BR82" s="224">
        <v>2</v>
      </c>
      <c r="BS82" s="62">
        <f>SUM(BP82:BR82,BN82,BI82:BI82,BF82,BA82,AX82:AY82,AU82:AV82,AS82,AL82,AB82:AJ82,Y82,AN82)</f>
        <v>3</v>
      </c>
      <c r="BT82" s="26"/>
      <c r="BU82" s="88"/>
      <c r="BV82" s="221"/>
      <c r="BW82" s="64"/>
      <c r="BX82" s="64"/>
      <c r="BY82" s="26"/>
      <c r="BZ82" s="26"/>
      <c r="CA82" s="64"/>
      <c r="CB82" s="64"/>
      <c r="CC82" s="26"/>
      <c r="CD82" s="26"/>
      <c r="CE82" s="26"/>
      <c r="CF82" s="64"/>
      <c r="CG82" s="64"/>
      <c r="CH82" s="64"/>
      <c r="CI82" s="233"/>
      <c r="CJ82" s="216" t="s">
        <v>88</v>
      </c>
      <c r="CK82" s="225" t="s">
        <v>96</v>
      </c>
      <c r="CL82" s="26"/>
      <c r="CM82" s="26"/>
      <c r="CN82" s="64"/>
      <c r="CO82" s="26"/>
      <c r="CP82" s="26"/>
      <c r="CQ82" s="26"/>
      <c r="CR82" s="26"/>
      <c r="CS82" s="26"/>
      <c r="CT82" s="27"/>
      <c r="CU82" s="28"/>
      <c r="CV82" s="57"/>
      <c r="CW82" s="235"/>
      <c r="CX82" s="26"/>
      <c r="CY82" s="26"/>
      <c r="CZ82" s="25"/>
      <c r="DA82" s="26"/>
      <c r="DB82" s="64"/>
      <c r="DC82" s="64"/>
      <c r="DD82" s="64"/>
      <c r="DE82" s="233"/>
      <c r="DF82" s="232"/>
      <c r="DG82" s="26"/>
      <c r="DH82" s="26"/>
      <c r="DI82" s="26"/>
      <c r="DJ82" s="220"/>
      <c r="DK82" s="220"/>
      <c r="DL82" s="64"/>
      <c r="DM82" s="64"/>
      <c r="DN82" s="236">
        <v>1</v>
      </c>
      <c r="DO82" s="187" t="s">
        <v>98</v>
      </c>
      <c r="DP82" s="185">
        <f>SUM(DN82,DK82,DG82,DA82)</f>
        <v>1</v>
      </c>
      <c r="DQ82" s="26"/>
      <c r="DR82" s="217"/>
      <c r="DS82" s="217"/>
      <c r="DT82" s="217"/>
      <c r="DU82" s="64"/>
      <c r="DV82" s="220"/>
      <c r="DW82" s="221"/>
      <c r="DX82" s="64"/>
      <c r="DY82" s="62" t="s">
        <v>98</v>
      </c>
      <c r="DZ82" s="64"/>
      <c r="EA82" s="233"/>
      <c r="EB82" s="216" t="s">
        <v>88</v>
      </c>
      <c r="EC82" s="227" t="s">
        <v>96</v>
      </c>
      <c r="ED82" s="233"/>
      <c r="EE82" s="26"/>
      <c r="EF82" s="64"/>
      <c r="EG82" s="64"/>
      <c r="EH82" s="64"/>
      <c r="EI82" s="64"/>
      <c r="EJ82" s="26"/>
      <c r="EK82" s="26"/>
      <c r="EL82" s="26"/>
      <c r="EM82" s="232">
        <v>9</v>
      </c>
      <c r="EN82" s="232"/>
      <c r="EO82" s="26"/>
      <c r="EP82" s="62">
        <f>SUM(EM82,EJ82,EE82,ED82,EO82)</f>
        <v>9</v>
      </c>
      <c r="EQ82" s="26"/>
      <c r="ER82" s="26"/>
      <c r="ES82" s="235"/>
      <c r="ET82" s="26"/>
      <c r="EU82" s="57"/>
      <c r="EV82" s="187">
        <f>SUM(ES82,EP82,DY82,DS82,DO82,CZ82,CT82,BS82,X82,D82)</f>
        <v>144</v>
      </c>
      <c r="EW82" s="185">
        <f>SUM(ET82,EQ82,DP82,CU82,BT82,E82)</f>
        <v>2</v>
      </c>
      <c r="EX82" s="188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ht="19.5" customHeight="1">
      <c r="A83" s="4"/>
      <c r="B83" s="4"/>
      <c r="C83" s="4"/>
      <c r="D83" s="49"/>
      <c r="E83" s="6"/>
      <c r="F83" s="5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14"/>
      <c r="T83" s="4"/>
      <c r="U83" s="6"/>
      <c r="V83" s="73"/>
      <c r="W83" s="4"/>
      <c r="X83" s="12"/>
      <c r="Y83" s="49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4"/>
      <c r="AP83" s="4"/>
      <c r="AQ83" s="4"/>
      <c r="AR83" s="14"/>
      <c r="AS83" s="4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14"/>
      <c r="BN83" s="4"/>
      <c r="BO83" s="6"/>
      <c r="BP83" s="6"/>
      <c r="BQ83" s="6"/>
      <c r="BR83" s="150"/>
      <c r="BS83" s="4"/>
      <c r="BT83" s="6"/>
      <c r="BU83" s="74"/>
      <c r="BV83" s="4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4"/>
      <c r="CJ83" s="4"/>
      <c r="CK83" s="78"/>
      <c r="CL83" s="6"/>
      <c r="CM83" s="6"/>
      <c r="CN83" s="6"/>
      <c r="CO83" s="6"/>
      <c r="CP83" s="6"/>
      <c r="CQ83" s="6"/>
      <c r="CR83" s="6"/>
      <c r="CS83" s="6"/>
      <c r="CT83" s="13"/>
      <c r="CU83" s="6"/>
      <c r="CV83" s="50"/>
      <c r="CW83" s="49"/>
      <c r="CX83" s="6"/>
      <c r="CY83" s="6"/>
      <c r="CZ83" s="12"/>
      <c r="DA83" s="6"/>
      <c r="DB83" s="6"/>
      <c r="DC83" s="6"/>
      <c r="DD83" s="6"/>
      <c r="DE83" s="4"/>
      <c r="DF83" s="14"/>
      <c r="DG83" s="6"/>
      <c r="DH83" s="6"/>
      <c r="DI83" s="6"/>
      <c r="DJ83" s="14"/>
      <c r="DK83" s="14"/>
      <c r="DL83" s="6"/>
      <c r="DM83" s="6"/>
      <c r="DN83" s="150"/>
      <c r="DO83" s="18" t="s">
        <v>98</v>
      </c>
      <c r="DP83" s="191" t="s">
        <v>4</v>
      </c>
      <c r="DQ83" s="6"/>
      <c r="DR83" s="49"/>
      <c r="DS83" s="49"/>
      <c r="DT83" s="49"/>
      <c r="DU83" s="6"/>
      <c r="DV83" s="14"/>
      <c r="DW83" s="4"/>
      <c r="DX83" s="6"/>
      <c r="DY83" s="61" t="s">
        <v>98</v>
      </c>
      <c r="DZ83" s="6"/>
      <c r="EA83" s="4"/>
      <c r="EB83" s="4"/>
      <c r="EC83" s="56"/>
      <c r="ED83" s="4"/>
      <c r="EE83" s="6"/>
      <c r="EF83" s="6"/>
      <c r="EG83" s="6"/>
      <c r="EH83" s="6"/>
      <c r="EI83" s="6"/>
      <c r="EJ83" s="6"/>
      <c r="EK83" s="6"/>
      <c r="EL83" s="6"/>
      <c r="EM83" s="14"/>
      <c r="EN83" s="14"/>
      <c r="EO83" s="6"/>
      <c r="EP83" s="13"/>
      <c r="EQ83" s="6"/>
      <c r="ER83" s="6"/>
      <c r="ES83" s="49"/>
      <c r="ET83" s="6"/>
      <c r="EU83" s="50"/>
      <c r="EV83" s="4"/>
      <c r="EW83" s="6"/>
      <c r="EX83" s="50"/>
      <c r="EY83" s="3"/>
      <c r="EZ83" s="3"/>
      <c r="FA83" s="3"/>
      <c r="FB83" s="3"/>
      <c r="FC83" s="3"/>
      <c r="FD83" s="3"/>
      <c r="FE83" s="3"/>
      <c r="FF83" s="3"/>
      <c r="FG83" s="3"/>
    </row>
    <row r="84" spans="1:163" ht="19.5" customHeight="1">
      <c r="A84" s="79" t="s">
        <v>108</v>
      </c>
      <c r="B84" s="80"/>
      <c r="C84" s="80"/>
      <c r="D84" s="49"/>
      <c r="E84" s="6"/>
      <c r="F84" s="5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4"/>
      <c r="T84" s="4"/>
      <c r="U84" s="6"/>
      <c r="V84" s="73"/>
      <c r="W84" s="4"/>
      <c r="X84" s="12"/>
      <c r="Y84" s="49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79" t="s">
        <v>108</v>
      </c>
      <c r="AP84" s="80"/>
      <c r="AQ84" s="80"/>
      <c r="AR84" s="14"/>
      <c r="AS84" s="4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14"/>
      <c r="BN84" s="4"/>
      <c r="BO84" s="6"/>
      <c r="BP84" s="6"/>
      <c r="BQ84" s="6"/>
      <c r="BR84" s="150"/>
      <c r="BS84" s="4"/>
      <c r="BT84" s="6"/>
      <c r="BU84" s="74"/>
      <c r="BV84" s="4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79" t="s">
        <v>108</v>
      </c>
      <c r="CJ84" s="80"/>
      <c r="CK84" s="81"/>
      <c r="CL84" s="6"/>
      <c r="CM84" s="6"/>
      <c r="CN84" s="6"/>
      <c r="CO84" s="6"/>
      <c r="CP84" s="6"/>
      <c r="CQ84" s="6"/>
      <c r="CR84" s="6"/>
      <c r="CS84" s="6"/>
      <c r="CT84" s="13"/>
      <c r="CU84" s="6"/>
      <c r="CV84" s="50"/>
      <c r="CW84" s="49"/>
      <c r="CX84" s="6"/>
      <c r="CY84" s="6"/>
      <c r="CZ84" s="12"/>
      <c r="DA84" s="6"/>
      <c r="DB84" s="6"/>
      <c r="DC84" s="6"/>
      <c r="DD84" s="6"/>
      <c r="DE84" s="4"/>
      <c r="DF84" s="14"/>
      <c r="DG84" s="6"/>
      <c r="DH84" s="6"/>
      <c r="DI84" s="6"/>
      <c r="DJ84" s="14"/>
      <c r="DK84" s="14"/>
      <c r="DL84" s="6"/>
      <c r="DM84" s="6"/>
      <c r="DN84" s="150"/>
      <c r="DO84" s="18" t="s">
        <v>98</v>
      </c>
      <c r="DP84" s="14"/>
      <c r="DQ84" s="6"/>
      <c r="DR84" s="49"/>
      <c r="DS84" s="49"/>
      <c r="DT84" s="49"/>
      <c r="DU84" s="6"/>
      <c r="DV84" s="14"/>
      <c r="DW84" s="4"/>
      <c r="DX84" s="6"/>
      <c r="DY84" s="61" t="s">
        <v>98</v>
      </c>
      <c r="DZ84" s="6"/>
      <c r="EA84" s="79" t="s">
        <v>108</v>
      </c>
      <c r="EB84" s="80"/>
      <c r="EC84" s="82"/>
      <c r="ED84" s="4"/>
      <c r="EE84" s="6"/>
      <c r="EF84" s="6"/>
      <c r="EG84" s="6"/>
      <c r="EH84" s="6"/>
      <c r="EI84" s="6"/>
      <c r="EJ84" s="6"/>
      <c r="EK84" s="6"/>
      <c r="EL84" s="6"/>
      <c r="EM84" s="14"/>
      <c r="EN84" s="14"/>
      <c r="EO84" s="6"/>
      <c r="EP84" s="13"/>
      <c r="EQ84" s="6"/>
      <c r="ER84" s="6"/>
      <c r="ES84" s="49"/>
      <c r="ET84" s="6"/>
      <c r="EU84" s="50"/>
      <c r="EV84" s="4"/>
      <c r="EW84" s="6"/>
      <c r="EX84" s="50"/>
      <c r="EY84" s="3"/>
      <c r="EZ84" s="3"/>
      <c r="FA84" s="3"/>
      <c r="FB84" s="3"/>
      <c r="FC84" s="3"/>
      <c r="FD84" s="3"/>
      <c r="FE84" s="3"/>
      <c r="FF84" s="3"/>
      <c r="FG84" s="3"/>
    </row>
    <row r="85" spans="1:163" ht="19.5" customHeight="1">
      <c r="A85" s="79" t="s">
        <v>109</v>
      </c>
      <c r="B85" s="80"/>
      <c r="C85" s="80"/>
      <c r="D85" s="49">
        <v>19</v>
      </c>
      <c r="E85" s="6">
        <v>1</v>
      </c>
      <c r="F85" s="5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4"/>
      <c r="T85" s="4"/>
      <c r="U85" s="6"/>
      <c r="V85" s="73"/>
      <c r="W85" s="4"/>
      <c r="X85" s="12"/>
      <c r="Y85" s="49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>
        <v>1</v>
      </c>
      <c r="AO85" s="79" t="s">
        <v>109</v>
      </c>
      <c r="AP85" s="80"/>
      <c r="AQ85" s="80"/>
      <c r="AR85" s="14"/>
      <c r="AS85" s="4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14"/>
      <c r="BN85" s="4"/>
      <c r="BO85" s="6"/>
      <c r="BP85" s="6"/>
      <c r="BQ85" s="6"/>
      <c r="BR85" s="150">
        <v>1</v>
      </c>
      <c r="BS85" s="18">
        <f>SUM(BP85:BR85,BN85,BI85:BI85,BF85,BA85,AX85:AY85,AU85:AV85,AS85,AL85,AB85:AJ85,Y85,AN85)</f>
        <v>2</v>
      </c>
      <c r="BT85" s="6"/>
      <c r="BU85" s="74"/>
      <c r="BV85" s="70"/>
      <c r="BW85" s="58"/>
      <c r="BX85" s="58"/>
      <c r="BY85" s="6"/>
      <c r="BZ85" s="6"/>
      <c r="CA85" s="58"/>
      <c r="CB85" s="58"/>
      <c r="CC85" s="6"/>
      <c r="CD85" s="6"/>
      <c r="CE85" s="6"/>
      <c r="CF85" s="58"/>
      <c r="CG85" s="58"/>
      <c r="CH85" s="58"/>
      <c r="CI85" s="79" t="s">
        <v>109</v>
      </c>
      <c r="CJ85" s="80"/>
      <c r="CK85" s="81"/>
      <c r="CL85" s="6"/>
      <c r="CM85" s="6"/>
      <c r="CN85" s="58"/>
      <c r="CO85" s="6"/>
      <c r="CP85" s="6"/>
      <c r="CQ85" s="6"/>
      <c r="CR85" s="6"/>
      <c r="CS85" s="6"/>
      <c r="CT85" s="13"/>
      <c r="CU85" s="17"/>
      <c r="CV85" s="50"/>
      <c r="CW85" s="49"/>
      <c r="CX85" s="6"/>
      <c r="CY85" s="6"/>
      <c r="CZ85" s="12"/>
      <c r="DA85" s="6"/>
      <c r="DB85" s="58"/>
      <c r="DC85" s="58"/>
      <c r="DD85" s="58"/>
      <c r="DE85" s="4"/>
      <c r="DF85" s="14"/>
      <c r="DG85" s="6"/>
      <c r="DH85" s="6"/>
      <c r="DI85" s="6"/>
      <c r="DJ85" s="71"/>
      <c r="DK85" s="71"/>
      <c r="DL85" s="58"/>
      <c r="DM85" s="58"/>
      <c r="DN85" s="150">
        <v>2</v>
      </c>
      <c r="DO85" s="18" t="s">
        <v>98</v>
      </c>
      <c r="DP85" s="20">
        <f>SUM(DN85,DK85,DG85,DA85)</f>
        <v>2</v>
      </c>
      <c r="DQ85" s="6"/>
      <c r="DR85" s="68"/>
      <c r="DS85" s="68"/>
      <c r="DT85" s="68"/>
      <c r="DU85" s="58"/>
      <c r="DV85" s="71"/>
      <c r="DW85" s="70"/>
      <c r="DX85" s="58"/>
      <c r="DY85" s="61" t="s">
        <v>98</v>
      </c>
      <c r="DZ85" s="58"/>
      <c r="EA85" s="79" t="s">
        <v>109</v>
      </c>
      <c r="EB85" s="80"/>
      <c r="EC85" s="82"/>
      <c r="ED85" s="4"/>
      <c r="EE85" s="6"/>
      <c r="EF85" s="58"/>
      <c r="EG85" s="58"/>
      <c r="EH85" s="58"/>
      <c r="EI85" s="58"/>
      <c r="EJ85" s="6"/>
      <c r="EK85" s="6"/>
      <c r="EL85" s="6"/>
      <c r="EM85" s="14">
        <v>1</v>
      </c>
      <c r="EN85" s="14"/>
      <c r="EO85" s="6"/>
      <c r="EP85" s="19">
        <f>SUM(EM85,EJ85,EE85,ED85,EO85)</f>
        <v>1</v>
      </c>
      <c r="EQ85" s="6"/>
      <c r="ER85" s="6"/>
      <c r="ES85" s="49"/>
      <c r="ET85" s="6"/>
      <c r="EU85" s="50"/>
      <c r="EV85" s="18">
        <f>SUM(ES85,EP85,DY85,DS85,DO85,CZ85,CT85,BS85,X85,D85)</f>
        <v>22</v>
      </c>
      <c r="EW85" s="20">
        <f>SUM(ET85,EQ85,DP85,CU85,BT85,E85)</f>
        <v>3</v>
      </c>
      <c r="EX85" s="174"/>
      <c r="EY85" s="3"/>
      <c r="EZ85" s="3"/>
      <c r="FA85" s="3"/>
      <c r="FB85" s="3"/>
      <c r="FC85" s="3"/>
      <c r="FD85" s="3"/>
      <c r="FE85" s="3"/>
      <c r="FF85" s="3"/>
      <c r="FG85" s="3"/>
    </row>
    <row r="86" spans="1:163" ht="19.5" customHeight="1">
      <c r="A86" s="5"/>
      <c r="B86" s="5"/>
      <c r="C86" s="5"/>
      <c r="D86" s="52"/>
      <c r="E86" s="10"/>
      <c r="F86" s="5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5"/>
      <c r="U86" s="10"/>
      <c r="V86" s="75"/>
      <c r="W86" s="5"/>
      <c r="X86" s="15"/>
      <c r="Y86" s="52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5"/>
      <c r="AP86" s="5"/>
      <c r="AQ86" s="5"/>
      <c r="AR86" s="11"/>
      <c r="AS86" s="5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1"/>
      <c r="BN86" s="5"/>
      <c r="BO86" s="10"/>
      <c r="BP86" s="10"/>
      <c r="BQ86" s="10"/>
      <c r="BR86" s="152"/>
      <c r="BS86" s="21"/>
      <c r="BT86" s="10"/>
      <c r="BU86" s="76"/>
      <c r="BV86" s="5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5"/>
      <c r="CJ86" s="5"/>
      <c r="CK86" s="157"/>
      <c r="CL86" s="10"/>
      <c r="CM86" s="10"/>
      <c r="CN86" s="10"/>
      <c r="CO86" s="10"/>
      <c r="CP86" s="10"/>
      <c r="CQ86" s="10"/>
      <c r="CR86" s="10"/>
      <c r="CS86" s="10"/>
      <c r="CT86" s="16"/>
      <c r="CU86" s="22"/>
      <c r="CV86" s="53"/>
      <c r="CW86" s="52"/>
      <c r="CX86" s="10"/>
      <c r="CY86" s="10"/>
      <c r="CZ86" s="15"/>
      <c r="DA86" s="10"/>
      <c r="DB86" s="10"/>
      <c r="DC86" s="10"/>
      <c r="DD86" s="10"/>
      <c r="DE86" s="5"/>
      <c r="DF86" s="11"/>
      <c r="DG86" s="10"/>
      <c r="DH86" s="10"/>
      <c r="DI86" s="10"/>
      <c r="DJ86" s="11"/>
      <c r="DK86" s="11"/>
      <c r="DL86" s="10"/>
      <c r="DM86" s="10"/>
      <c r="DN86" s="10"/>
      <c r="DO86" s="23"/>
      <c r="DP86" s="24"/>
      <c r="DQ86" s="10"/>
      <c r="DR86" s="52"/>
      <c r="DS86" s="52"/>
      <c r="DT86" s="52"/>
      <c r="DU86" s="10"/>
      <c r="DV86" s="11"/>
      <c r="DW86" s="5"/>
      <c r="DX86" s="10"/>
      <c r="DY86" s="59"/>
      <c r="DZ86" s="10"/>
      <c r="EA86" s="5"/>
      <c r="EB86" s="5"/>
      <c r="EC86" s="158"/>
      <c r="ED86" s="5"/>
      <c r="EE86" s="10"/>
      <c r="EF86" s="10"/>
      <c r="EG86" s="10"/>
      <c r="EH86" s="10"/>
      <c r="EI86" s="10"/>
      <c r="EJ86" s="10"/>
      <c r="EK86" s="10"/>
      <c r="EL86" s="10"/>
      <c r="EM86" s="11"/>
      <c r="EN86" s="11"/>
      <c r="EO86" s="10"/>
      <c r="EP86" s="16"/>
      <c r="EQ86" s="10"/>
      <c r="ER86" s="10"/>
      <c r="ES86" s="52"/>
      <c r="ET86" s="10"/>
      <c r="EU86" s="53"/>
      <c r="EV86" s="21"/>
      <c r="EW86" s="24"/>
      <c r="EX86" s="192"/>
      <c r="EY86" s="3"/>
      <c r="EZ86" s="3"/>
      <c r="FA86" s="3"/>
      <c r="FB86" s="3"/>
      <c r="FC86" s="3"/>
      <c r="FD86" s="3"/>
      <c r="FE86" s="3"/>
      <c r="FF86" s="3"/>
      <c r="FG86" s="3"/>
    </row>
    <row r="87" spans="45:163" ht="12.75" customHeight="1">
      <c r="AS87" s="3"/>
      <c r="DP87" s="3"/>
      <c r="EY87" s="3"/>
      <c r="EZ87" s="3"/>
      <c r="FA87" s="3"/>
      <c r="FB87" s="3"/>
      <c r="FC87" s="3"/>
      <c r="FD87" s="3"/>
      <c r="FE87" s="3"/>
      <c r="FF87" s="3"/>
      <c r="FG87" s="3"/>
    </row>
    <row r="88" spans="45:163" ht="12.75" customHeight="1">
      <c r="AS88" s="3"/>
      <c r="DP88" s="3"/>
      <c r="EY88" s="3"/>
      <c r="EZ88" s="3"/>
      <c r="FA88" s="3"/>
      <c r="FB88" s="3"/>
      <c r="FC88" s="3"/>
      <c r="FD88" s="3"/>
      <c r="FE88" s="3"/>
      <c r="FF88" s="3"/>
      <c r="FG88" s="3"/>
    </row>
    <row r="89" spans="45:159" ht="12.75" customHeight="1">
      <c r="AS89" s="3"/>
      <c r="FC89" s="3"/>
    </row>
    <row r="90" spans="45:160" ht="12.75" customHeight="1">
      <c r="AS90" s="3"/>
      <c r="FD90" s="3"/>
    </row>
    <row r="91" spans="46:162" ht="12.75" customHeight="1">
      <c r="AT91" s="3"/>
      <c r="FF91" s="3"/>
    </row>
    <row r="92" spans="46:164" ht="12.75" customHeight="1">
      <c r="AT92" s="3"/>
      <c r="FH92" s="3"/>
    </row>
    <row r="93" ht="12.75" customHeight="1">
      <c r="AT93" s="3"/>
    </row>
    <row r="94" ht="12.75" customHeight="1">
      <c r="AT94" s="3"/>
    </row>
    <row r="95" ht="12.75" customHeight="1">
      <c r="AT95" s="3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12">
    <mergeCell ref="AD7:AD8"/>
    <mergeCell ref="AY7:AY8"/>
    <mergeCell ref="AX7:AX8"/>
    <mergeCell ref="BA7:BA8"/>
    <mergeCell ref="BX11:BZ11"/>
    <mergeCell ref="AN10:AN16"/>
    <mergeCell ref="BC16:BD16"/>
    <mergeCell ref="BC10:BD10"/>
    <mergeCell ref="BC12:BD12"/>
    <mergeCell ref="BX16:BZ16"/>
    <mergeCell ref="BX14:BZ14"/>
    <mergeCell ref="BX13:BZ13"/>
    <mergeCell ref="BX12:BZ12"/>
    <mergeCell ref="AF10:AF16"/>
    <mergeCell ref="BC14:BD14"/>
    <mergeCell ref="AR10:AR16"/>
    <mergeCell ref="AK10:AK16"/>
    <mergeCell ref="A3:O4"/>
    <mergeCell ref="AW7:AW8"/>
    <mergeCell ref="B6:C7"/>
    <mergeCell ref="L7:L8"/>
    <mergeCell ref="AM7:AM8"/>
    <mergeCell ref="AS7:AS8"/>
    <mergeCell ref="P7:P8"/>
    <mergeCell ref="Q7:Q8"/>
    <mergeCell ref="E7:E8"/>
    <mergeCell ref="M7:M8"/>
    <mergeCell ref="EW8:EW16"/>
    <mergeCell ref="ET8:ET16"/>
    <mergeCell ref="EL7:EL8"/>
    <mergeCell ref="EM10:EM16"/>
    <mergeCell ref="EM7:EM8"/>
    <mergeCell ref="EN7:EN8"/>
    <mergeCell ref="EO7:EO8"/>
    <mergeCell ref="EP7:EP8"/>
    <mergeCell ref="EN10:EN16"/>
    <mergeCell ref="K7:K8"/>
    <mergeCell ref="BX7:BX8"/>
    <mergeCell ref="BN7:BN8"/>
    <mergeCell ref="BK7:BK8"/>
    <mergeCell ref="BO7:BO8"/>
    <mergeCell ref="T7:T8"/>
    <mergeCell ref="U7:U8"/>
    <mergeCell ref="BD7:BD8"/>
    <mergeCell ref="AH7:AH8"/>
    <mergeCell ref="AU7:AU8"/>
    <mergeCell ref="EH7:EH8"/>
    <mergeCell ref="EE7:EE8"/>
    <mergeCell ref="DT6:DZ8"/>
    <mergeCell ref="CX10:CX16"/>
    <mergeCell ref="DM10:DM16"/>
    <mergeCell ref="DR6:DR8"/>
    <mergeCell ref="DM7:DM8"/>
    <mergeCell ref="CW6:CZ8"/>
    <mergeCell ref="DJ7:DJ8"/>
    <mergeCell ref="EK7:EK8"/>
    <mergeCell ref="DS12:DS16"/>
    <mergeCell ref="EB6:EC7"/>
    <mergeCell ref="EJ7:EJ8"/>
    <mergeCell ref="EF7:EF8"/>
    <mergeCell ref="CT7:CT8"/>
    <mergeCell ref="DO7:DO8"/>
    <mergeCell ref="DS6:DS8"/>
    <mergeCell ref="CU7:CU8"/>
    <mergeCell ref="DY13:DZ13"/>
    <mergeCell ref="CG17:CH17"/>
    <mergeCell ref="BH7:BH8"/>
    <mergeCell ref="BS7:BS8"/>
    <mergeCell ref="BX10:BZ10"/>
    <mergeCell ref="BX9:BZ9"/>
    <mergeCell ref="BX17:BZ17"/>
    <mergeCell ref="CB10:CB16"/>
    <mergeCell ref="CG14:CH14"/>
    <mergeCell ref="CA10:CA16"/>
    <mergeCell ref="BM7:BM8"/>
    <mergeCell ref="CM10:CM16"/>
    <mergeCell ref="DI7:DI8"/>
    <mergeCell ref="CG9:CH9"/>
    <mergeCell ref="DA6:DD8"/>
    <mergeCell ref="DE7:DE8"/>
    <mergeCell ref="DG7:DG8"/>
    <mergeCell ref="CS7:CS8"/>
    <mergeCell ref="CR10:CR16"/>
    <mergeCell ref="AP6:AQ7"/>
    <mergeCell ref="BP7:BP8"/>
    <mergeCell ref="CA7:CA8"/>
    <mergeCell ref="BY7:BY8"/>
    <mergeCell ref="CN7:CN8"/>
    <mergeCell ref="CJ6:CK7"/>
    <mergeCell ref="CE7:CE8"/>
    <mergeCell ref="CH7:CH8"/>
    <mergeCell ref="CF7:CF8"/>
    <mergeCell ref="AB10:AB16"/>
    <mergeCell ref="CG16:CH16"/>
    <mergeCell ref="CG15:CH15"/>
    <mergeCell ref="AG10:AG16"/>
    <mergeCell ref="BL10:BL16"/>
    <mergeCell ref="BN10:BN16"/>
    <mergeCell ref="AC10:AC16"/>
    <mergeCell ref="AD10:AD16"/>
    <mergeCell ref="AE10:AE16"/>
    <mergeCell ref="BX15:BZ15"/>
    <mergeCell ref="T10:T16"/>
    <mergeCell ref="CQ10:CQ16"/>
    <mergeCell ref="W10:W16"/>
    <mergeCell ref="AH10:AH16"/>
    <mergeCell ref="AI10:AI16"/>
    <mergeCell ref="CG13:CH13"/>
    <mergeCell ref="CG12:CH12"/>
    <mergeCell ref="CG11:CH11"/>
    <mergeCell ref="CG10:CH10"/>
    <mergeCell ref="AJ10:AJ16"/>
  </mergeCells>
  <printOptions horizontalCentered="1"/>
  <pageMargins left="0.5905511811023623" right="0.4724409448818898" top="0.5905511811023623" bottom="0.5905511811023623" header="0" footer="0"/>
  <pageSetup fitToWidth="7" horizontalDpi="600" verticalDpi="600" orientation="portrait" paperSize="9" scale="40" r:id="rId2"/>
  <colBreaks count="7" manualBreakCount="7">
    <brk id="21" max="85" man="1"/>
    <brk id="40" max="81" man="1"/>
    <brk id="63" max="85" man="1"/>
    <brk id="86" max="81" man="1"/>
    <brk id="108" max="81" man="1"/>
    <brk id="130" max="81" man="1"/>
    <brk id="148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0924054</cp:lastModifiedBy>
  <cp:lastPrinted>2017-09-01T01:00:52Z</cp:lastPrinted>
  <dcterms:created xsi:type="dcterms:W3CDTF">2000-07-21T02:17:17Z</dcterms:created>
  <dcterms:modified xsi:type="dcterms:W3CDTF">2017-09-01T01:00:56Z</dcterms:modified>
  <cp:category/>
  <cp:version/>
  <cp:contentType/>
  <cp:contentStatus/>
</cp:coreProperties>
</file>