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521" windowWidth="7680" windowHeight="8580" activeTab="0"/>
  </bookViews>
  <sheets>
    <sheet name="教便3" sheetId="1" r:id="rId1"/>
  </sheets>
  <definedNames>
    <definedName name="_Regression_Int" localSheetId="0" hidden="1">1</definedName>
    <definedName name="_xlfn.IFERROR" hidden="1">#NAME?</definedName>
    <definedName name="_xlnm.Print_Area" localSheetId="0">'教便3'!$A$1:$AG$71</definedName>
    <definedName name="Print_Area_MI" localSheetId="0">'教便3'!$O$1:$AG$70</definedName>
  </definedNames>
  <calcPr fullCalcOnLoad="1"/>
</workbook>
</file>

<file path=xl/sharedStrings.xml><?xml version="1.0" encoding="utf-8"?>
<sst xmlns="http://schemas.openxmlformats.org/spreadsheetml/2006/main" count="168" uniqueCount="149">
  <si>
    <t>３．小 学 校 の 市 郡 別 （ 公 立 ）、学 年 別</t>
  </si>
  <si>
    <t>児 童 数 及 び 学 級 数</t>
  </si>
  <si>
    <t>児　　　　　　　　　　　　　　　　　童　　　　　　　　　　　　　　　　　数</t>
  </si>
  <si>
    <t>学　　　　級　　　　数</t>
  </si>
  <si>
    <t>市郡名</t>
  </si>
  <si>
    <t>１    学    年</t>
  </si>
  <si>
    <t>２    学    年</t>
  </si>
  <si>
    <t>３    学    年</t>
  </si>
  <si>
    <t>４    学    年</t>
  </si>
  <si>
    <t>６    学    年</t>
  </si>
  <si>
    <t>合　　　計</t>
  </si>
  <si>
    <t>単　　　　  　 式</t>
  </si>
  <si>
    <t>計</t>
  </si>
  <si>
    <t>男</t>
  </si>
  <si>
    <t>女</t>
  </si>
  <si>
    <t>合計</t>
  </si>
  <si>
    <t>１年</t>
  </si>
  <si>
    <t>２年</t>
  </si>
  <si>
    <t>３年</t>
  </si>
  <si>
    <t>４年</t>
  </si>
  <si>
    <t>５年</t>
  </si>
  <si>
    <t>６年</t>
  </si>
  <si>
    <t>複式</t>
  </si>
  <si>
    <t>北　九　州</t>
  </si>
  <si>
    <t>　門 司 区</t>
  </si>
  <si>
    <t>　小倉北区</t>
  </si>
  <si>
    <t>　小倉南区</t>
  </si>
  <si>
    <t>　若 松 区</t>
  </si>
  <si>
    <t>　八幡西区</t>
  </si>
  <si>
    <t>　戸 畑 区</t>
  </si>
  <si>
    <t>福　　　岡</t>
  </si>
  <si>
    <t>　東　　区</t>
  </si>
  <si>
    <t>　博 多 区</t>
  </si>
  <si>
    <t>　中 央 区</t>
  </si>
  <si>
    <t>　南　　区</t>
  </si>
  <si>
    <t>　城 南 区</t>
  </si>
  <si>
    <t>　早 良 区</t>
  </si>
  <si>
    <t>大  牟  田</t>
  </si>
  <si>
    <t>久  留  米</t>
  </si>
  <si>
    <t>直      方</t>
  </si>
  <si>
    <t>飯      塚</t>
  </si>
  <si>
    <t>田      川</t>
  </si>
  <si>
    <t xml:space="preserve"> </t>
  </si>
  <si>
    <t>柳      川</t>
  </si>
  <si>
    <t>八      女</t>
  </si>
  <si>
    <t>筑      後</t>
  </si>
  <si>
    <t>大      川</t>
  </si>
  <si>
    <t xml:space="preserve">行      橋  </t>
  </si>
  <si>
    <t>豊      前</t>
  </si>
  <si>
    <t>中      間</t>
  </si>
  <si>
    <t>小      郡</t>
  </si>
  <si>
    <t>筑  紫  野</t>
  </si>
  <si>
    <t>春      日</t>
  </si>
  <si>
    <t>大  野  城</t>
  </si>
  <si>
    <t>宗      像</t>
  </si>
  <si>
    <t>太  宰  府</t>
  </si>
  <si>
    <t>市      計</t>
  </si>
  <si>
    <t>遠  賀  郡</t>
  </si>
  <si>
    <t>鞍  手  郡</t>
  </si>
  <si>
    <t>嘉  穂  郡</t>
  </si>
  <si>
    <t>朝  倉  郡</t>
  </si>
  <si>
    <t>三  井  郡</t>
  </si>
  <si>
    <t>八  女  郡</t>
  </si>
  <si>
    <t>田  川  郡</t>
  </si>
  <si>
    <t>京  都  郡</t>
  </si>
  <si>
    <t>築  上  郡</t>
  </si>
  <si>
    <t>郡      計</t>
  </si>
  <si>
    <t>私  立  計</t>
  </si>
  <si>
    <t>国  立  計</t>
  </si>
  <si>
    <t>総　　　計</t>
  </si>
  <si>
    <t>古　　　賀</t>
  </si>
  <si>
    <t>私立</t>
  </si>
  <si>
    <t>福岡雙葉</t>
  </si>
  <si>
    <t>明治学園</t>
  </si>
  <si>
    <t>海星女子</t>
  </si>
  <si>
    <t>計</t>
  </si>
  <si>
    <t>敬愛</t>
  </si>
  <si>
    <t>東明館</t>
  </si>
  <si>
    <t>福　　　津</t>
  </si>
  <si>
    <t>学校一覧をコピー、もしくは学校基本調査から入力</t>
  </si>
  <si>
    <t>ここ（グレーゾーン）を使用せずに上の表に直接入力したほうが早いかもしれません</t>
  </si>
  <si>
    <t>宮　　　若</t>
  </si>
  <si>
    <t>嘉　　　麻</t>
  </si>
  <si>
    <t>朝　　　倉</t>
  </si>
  <si>
    <t>糟  屋  郡</t>
  </si>
  <si>
    <t>特別</t>
  </si>
  <si>
    <t>公　立　計</t>
  </si>
  <si>
    <t xml:space="preserve">三  潴  郡 </t>
  </si>
  <si>
    <t>糸      島</t>
  </si>
  <si>
    <t>５    学    年</t>
  </si>
  <si>
    <t>　八幡東区</t>
  </si>
  <si>
    <t>　西　　区</t>
  </si>
  <si>
    <t>う　き　は</t>
  </si>
  <si>
    <t>み　や　ま</t>
  </si>
  <si>
    <t>リンデンホール</t>
  </si>
  <si>
    <t>那　珂　川</t>
  </si>
  <si>
    <t>令和５年５月１日現在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</si>
  <si>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</si>
  <si>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</si>
  <si>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</si>
  <si>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</si>
  <si>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</si>
  <si>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</si>
  <si>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</si>
  <si>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東区</t>
  </si>
  <si>
    <t>博多区</t>
  </si>
  <si>
    <t>中央区</t>
  </si>
  <si>
    <t>南区</t>
  </si>
  <si>
    <t>城南区</t>
  </si>
  <si>
    <t>早良区</t>
  </si>
  <si>
    <t>西区</t>
  </si>
  <si>
    <t>糟屋郡</t>
  </si>
  <si>
    <t>遠賀郡</t>
  </si>
  <si>
    <t>鞍手郡</t>
  </si>
  <si>
    <t>嘉穂郡</t>
  </si>
  <si>
    <t>朝倉郡</t>
  </si>
  <si>
    <t>三井郡</t>
  </si>
  <si>
    <t>三潴郡</t>
  </si>
  <si>
    <t>八女郡</t>
  </si>
  <si>
    <t>田川郡</t>
  </si>
  <si>
    <t>京都郡</t>
  </si>
  <si>
    <t>築上郡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</si>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</sst>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0;\-0;&quot;－&quot;"/>
  </numFmts>
  <fonts count="40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03" fontId="17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4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22" borderId="4" applyNumberFormat="0" applyAlignment="0" applyProtection="0"/>
    <xf numFmtId="0" fontId="25" fillId="23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6" borderId="12" applyNumberFormat="0" applyAlignment="0" applyProtection="0"/>
    <xf numFmtId="0" fontId="3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7" borderId="7" applyNumberFormat="0" applyAlignment="0" applyProtection="0"/>
    <xf numFmtId="0" fontId="1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20">
    <xf numFmtId="37" fontId="0" fillId="0" borderId="0" xfId="0" applyAlignment="1">
      <alignment/>
    </xf>
    <xf numFmtId="37" fontId="4" fillId="0" borderId="0" xfId="0" applyFont="1" applyFill="1" applyBorder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 horizontal="left"/>
      <protection/>
    </xf>
    <xf numFmtId="37" fontId="5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>
      <alignment/>
    </xf>
    <xf numFmtId="37" fontId="4" fillId="0" borderId="15" xfId="0" applyFont="1" applyFill="1" applyBorder="1" applyAlignment="1">
      <alignment/>
    </xf>
    <xf numFmtId="37" fontId="4" fillId="0" borderId="15" xfId="0" applyFont="1" applyFill="1" applyBorder="1" applyAlignment="1">
      <alignment horizontal="centerContinuous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>
      <alignment horizontal="centerContinuous"/>
    </xf>
    <xf numFmtId="37" fontId="4" fillId="0" borderId="16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7" fontId="4" fillId="0" borderId="13" xfId="0" applyFont="1" applyFill="1" applyBorder="1" applyAlignment="1">
      <alignment/>
    </xf>
    <xf numFmtId="37" fontId="4" fillId="0" borderId="18" xfId="0" applyFont="1" applyFill="1" applyBorder="1" applyAlignment="1" applyProtection="1">
      <alignment horizontal="center"/>
      <protection/>
    </xf>
    <xf numFmtId="37" fontId="4" fillId="0" borderId="13" xfId="0" applyFont="1" applyFill="1" applyBorder="1" applyAlignment="1" applyProtection="1">
      <alignment horizontal="center"/>
      <protection/>
    </xf>
    <xf numFmtId="37" fontId="4" fillId="0" borderId="19" xfId="0" applyFont="1" applyFill="1" applyBorder="1" applyAlignment="1">
      <alignment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Font="1" applyFill="1" applyBorder="1" applyAlignment="1">
      <alignment horizontal="centerContinuous"/>
    </xf>
    <xf numFmtId="37" fontId="4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/>
    </xf>
    <xf numFmtId="37" fontId="4" fillId="0" borderId="20" xfId="0" applyFont="1" applyFill="1" applyBorder="1" applyAlignment="1" applyProtection="1">
      <alignment horizontal="center"/>
      <protection/>
    </xf>
    <xf numFmtId="38" fontId="4" fillId="0" borderId="19" xfId="68" applyFont="1" applyFill="1" applyBorder="1" applyAlignment="1">
      <alignment vertical="center" shrinkToFit="1"/>
    </xf>
    <xf numFmtId="38" fontId="4" fillId="0" borderId="16" xfId="68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 horizontal="left"/>
      <protection/>
    </xf>
    <xf numFmtId="37" fontId="4" fillId="0" borderId="21" xfId="0" applyFont="1" applyFill="1" applyBorder="1" applyAlignment="1" applyProtection="1">
      <alignment horizontal="left"/>
      <protection/>
    </xf>
    <xf numFmtId="38" fontId="4" fillId="0" borderId="21" xfId="68" applyFont="1" applyFill="1" applyBorder="1" applyAlignment="1">
      <alignment vertical="center" shrinkToFit="1"/>
    </xf>
    <xf numFmtId="37" fontId="4" fillId="0" borderId="22" xfId="0" applyFont="1" applyFill="1" applyBorder="1" applyAlignment="1" applyProtection="1">
      <alignment horizontal="left"/>
      <protection/>
    </xf>
    <xf numFmtId="37" fontId="4" fillId="0" borderId="21" xfId="0" applyFont="1" applyFill="1" applyBorder="1" applyAlignment="1">
      <alignment/>
    </xf>
    <xf numFmtId="37" fontId="4" fillId="0" borderId="19" xfId="0" applyFont="1" applyFill="1" applyBorder="1" applyAlignment="1">
      <alignment vertical="center" shrinkToFit="1"/>
    </xf>
    <xf numFmtId="37" fontId="4" fillId="0" borderId="16" xfId="0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8" fontId="4" fillId="0" borderId="23" xfId="68" applyFont="1" applyFill="1" applyBorder="1" applyAlignment="1">
      <alignment vertical="center" shrinkToFit="1"/>
    </xf>
    <xf numFmtId="37" fontId="4" fillId="0" borderId="19" xfId="0" applyFont="1" applyFill="1" applyBorder="1" applyAlignment="1" applyProtection="1">
      <alignment/>
      <protection/>
    </xf>
    <xf numFmtId="38" fontId="4" fillId="0" borderId="24" xfId="68" applyFont="1" applyFill="1" applyBorder="1" applyAlignment="1">
      <alignment vertical="center" shrinkToFit="1"/>
    </xf>
    <xf numFmtId="38" fontId="4" fillId="0" borderId="17" xfId="68" applyFont="1" applyFill="1" applyBorder="1" applyAlignment="1">
      <alignment vertical="center" shrinkToFit="1"/>
    </xf>
    <xf numFmtId="37" fontId="4" fillId="0" borderId="17" xfId="0" applyFont="1" applyFill="1" applyBorder="1" applyAlignment="1">
      <alignment vertical="center" shrinkToFit="1"/>
    </xf>
    <xf numFmtId="37" fontId="4" fillId="0" borderId="16" xfId="0" applyFont="1" applyFill="1" applyBorder="1" applyAlignment="1" applyProtection="1">
      <alignment/>
      <protection/>
    </xf>
    <xf numFmtId="38" fontId="4" fillId="0" borderId="25" xfId="68" applyFont="1" applyFill="1" applyBorder="1" applyAlignment="1">
      <alignment vertical="center" shrinkToFit="1"/>
    </xf>
    <xf numFmtId="37" fontId="4" fillId="0" borderId="0" xfId="0" applyFont="1" applyFill="1" applyBorder="1" applyAlignment="1">
      <alignment vertical="center" shrinkToFit="1"/>
    </xf>
    <xf numFmtId="38" fontId="4" fillId="0" borderId="0" xfId="68" applyFont="1" applyFill="1" applyBorder="1" applyAlignment="1">
      <alignment vertical="center" shrinkToFit="1"/>
    </xf>
    <xf numFmtId="38" fontId="4" fillId="0" borderId="13" xfId="68" applyFont="1" applyFill="1" applyBorder="1" applyAlignment="1">
      <alignment vertical="center" shrinkToFit="1"/>
    </xf>
    <xf numFmtId="38" fontId="4" fillId="0" borderId="18" xfId="68" applyFont="1" applyFill="1" applyBorder="1" applyAlignment="1">
      <alignment vertical="center" shrinkToFit="1"/>
    </xf>
    <xf numFmtId="37" fontId="4" fillId="0" borderId="17" xfId="0" applyFont="1" applyFill="1" applyBorder="1" applyAlignment="1" applyProtection="1">
      <alignment/>
      <protection locked="0"/>
    </xf>
    <xf numFmtId="37" fontId="4" fillId="0" borderId="16" xfId="0" applyFont="1" applyFill="1" applyBorder="1" applyAlignment="1" applyProtection="1">
      <alignment/>
      <protection locked="0"/>
    </xf>
    <xf numFmtId="38" fontId="4" fillId="0" borderId="22" xfId="68" applyFont="1" applyFill="1" applyBorder="1" applyAlignment="1">
      <alignment vertical="center" shrinkToFit="1"/>
    </xf>
    <xf numFmtId="0" fontId="4" fillId="0" borderId="19" xfId="68" applyNumberFormat="1" applyFont="1" applyFill="1" applyBorder="1" applyAlignment="1">
      <alignment vertical="center" shrinkToFit="1"/>
    </xf>
    <xf numFmtId="37" fontId="5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4" fillId="0" borderId="13" xfId="0" applyFont="1" applyFill="1" applyBorder="1" applyAlignment="1" applyProtection="1">
      <alignment horizontal="left"/>
      <protection locked="0"/>
    </xf>
    <xf numFmtId="37" fontId="4" fillId="0" borderId="26" xfId="0" applyFont="1" applyFill="1" applyBorder="1" applyAlignment="1" applyProtection="1">
      <alignment horizontal="left"/>
      <protection/>
    </xf>
    <xf numFmtId="37" fontId="4" fillId="0" borderId="15" xfId="0" applyFont="1" applyFill="1" applyBorder="1" applyAlignment="1" applyProtection="1">
      <alignment horizontal="centerContinuous"/>
      <protection/>
    </xf>
    <xf numFmtId="37" fontId="4" fillId="0" borderId="15" xfId="0" applyFont="1" applyFill="1" applyBorder="1" applyAlignment="1" applyProtection="1">
      <alignment horizontal="left"/>
      <protection/>
    </xf>
    <xf numFmtId="37" fontId="4" fillId="0" borderId="27" xfId="0" applyFont="1" applyFill="1" applyBorder="1" applyAlignment="1">
      <alignment/>
    </xf>
    <xf numFmtId="37" fontId="4" fillId="0" borderId="15" xfId="0" applyFont="1" applyFill="1" applyBorder="1" applyAlignment="1" applyProtection="1">
      <alignment horizontal="centerContinuous"/>
      <protection locked="0"/>
    </xf>
    <xf numFmtId="37" fontId="4" fillId="0" borderId="18" xfId="0" applyFont="1" applyFill="1" applyBorder="1" applyAlignment="1" applyProtection="1">
      <alignment horizontal="centerContinuous"/>
      <protection/>
    </xf>
    <xf numFmtId="37" fontId="4" fillId="0" borderId="18" xfId="0" applyFont="1" applyFill="1" applyBorder="1" applyAlignment="1">
      <alignment horizontal="centerContinuous"/>
    </xf>
    <xf numFmtId="37" fontId="4" fillId="0" borderId="13" xfId="0" applyFont="1" applyFill="1" applyBorder="1" applyAlignment="1" applyProtection="1">
      <alignment horizontal="centerContinuous"/>
      <protection/>
    </xf>
    <xf numFmtId="37" fontId="4" fillId="0" borderId="28" xfId="0" applyFont="1" applyFill="1" applyBorder="1" applyAlignment="1">
      <alignment horizontal="centerContinuous"/>
    </xf>
    <xf numFmtId="37" fontId="4" fillId="0" borderId="18" xfId="0" applyFont="1" applyFill="1" applyBorder="1" applyAlignment="1">
      <alignment/>
    </xf>
    <xf numFmtId="37" fontId="4" fillId="0" borderId="29" xfId="0" applyFont="1" applyFill="1" applyBorder="1" applyAlignment="1" applyProtection="1">
      <alignment horizontal="center"/>
      <protection/>
    </xf>
    <xf numFmtId="37" fontId="4" fillId="0" borderId="18" xfId="0" applyFont="1" applyFill="1" applyBorder="1" applyAlignment="1" applyProtection="1" quotePrefix="1">
      <alignment horizontal="center"/>
      <protection/>
    </xf>
    <xf numFmtId="37" fontId="4" fillId="0" borderId="3" xfId="0" applyFont="1" applyFill="1" applyBorder="1" applyAlignment="1" applyProtection="1" quotePrefix="1">
      <alignment horizontal="center"/>
      <protection/>
    </xf>
    <xf numFmtId="37" fontId="4" fillId="0" borderId="30" xfId="0" applyFont="1" applyFill="1" applyBorder="1" applyAlignment="1" applyProtection="1" quotePrefix="1">
      <alignment horizontal="center"/>
      <protection/>
    </xf>
    <xf numFmtId="38" fontId="4" fillId="0" borderId="31" xfId="68" applyFont="1" applyFill="1" applyBorder="1" applyAlignment="1">
      <alignment horizontal="right" vertical="center" wrapText="1"/>
    </xf>
    <xf numFmtId="38" fontId="4" fillId="0" borderId="25" xfId="68" applyFont="1" applyFill="1" applyBorder="1" applyAlignment="1">
      <alignment horizontal="right" vertical="center" wrapText="1"/>
    </xf>
    <xf numFmtId="38" fontId="4" fillId="0" borderId="19" xfId="68" applyFont="1" applyFill="1" applyBorder="1" applyAlignment="1">
      <alignment horizontal="right" vertical="center" wrapText="1"/>
    </xf>
    <xf numFmtId="38" fontId="4" fillId="0" borderId="22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>
      <alignment horizontal="right" vertical="center" wrapText="1"/>
    </xf>
    <xf numFmtId="37" fontId="4" fillId="0" borderId="0" xfId="0" applyFont="1" applyFill="1" applyBorder="1" applyAlignment="1">
      <alignment/>
    </xf>
    <xf numFmtId="38" fontId="4" fillId="0" borderId="32" xfId="68" applyFont="1" applyFill="1" applyBorder="1" applyAlignment="1">
      <alignment horizontal="right" vertical="center" shrinkToFit="1"/>
    </xf>
    <xf numFmtId="38" fontId="4" fillId="0" borderId="19" xfId="68" applyFont="1" applyFill="1" applyBorder="1" applyAlignment="1">
      <alignment horizontal="right" vertical="center" shrinkToFit="1"/>
    </xf>
    <xf numFmtId="38" fontId="4" fillId="0" borderId="16" xfId="68" applyFont="1" applyFill="1" applyBorder="1" applyAlignment="1">
      <alignment horizontal="right" vertical="center" shrinkToFit="1"/>
    </xf>
    <xf numFmtId="38" fontId="4" fillId="0" borderId="0" xfId="68" applyFont="1" applyFill="1" applyBorder="1" applyAlignment="1">
      <alignment horizontal="right" vertical="center" shrinkToFit="1"/>
    </xf>
    <xf numFmtId="38" fontId="4" fillId="0" borderId="0" xfId="68" applyFont="1" applyFill="1" applyAlignment="1">
      <alignment horizontal="right" vertical="center" shrinkToFit="1"/>
    </xf>
    <xf numFmtId="38" fontId="4" fillId="0" borderId="28" xfId="68" applyFont="1" applyFill="1" applyBorder="1" applyAlignment="1">
      <alignment vertical="center" shrinkToFit="1"/>
    </xf>
    <xf numFmtId="38" fontId="4" fillId="0" borderId="33" xfId="68" applyFont="1" applyFill="1" applyBorder="1" applyAlignment="1">
      <alignment horizontal="right" vertical="center" shrinkToFit="1"/>
    </xf>
    <xf numFmtId="38" fontId="4" fillId="0" borderId="23" xfId="68" applyFont="1" applyFill="1" applyBorder="1" applyAlignment="1">
      <alignment horizontal="right" vertical="center" shrinkToFit="1"/>
    </xf>
    <xf numFmtId="38" fontId="4" fillId="0" borderId="13" xfId="68" applyFont="1" applyFill="1" applyBorder="1" applyAlignment="1">
      <alignment horizontal="right" vertical="center" shrinkToFit="1"/>
    </xf>
    <xf numFmtId="38" fontId="4" fillId="0" borderId="21" xfId="68" applyFont="1" applyFill="1" applyBorder="1" applyAlignment="1">
      <alignment horizontal="right" vertical="center" shrinkToFit="1"/>
    </xf>
    <xf numFmtId="38" fontId="4" fillId="0" borderId="34" xfId="68" applyFont="1" applyFill="1" applyBorder="1" applyAlignment="1">
      <alignment vertical="center" shrinkToFit="1"/>
    </xf>
    <xf numFmtId="38" fontId="4" fillId="0" borderId="35" xfId="68" applyFont="1" applyFill="1" applyBorder="1" applyAlignment="1">
      <alignment vertical="center" shrinkToFit="1"/>
    </xf>
    <xf numFmtId="37" fontId="4" fillId="0" borderId="35" xfId="0" applyFont="1" applyFill="1" applyBorder="1" applyAlignment="1" applyProtection="1">
      <alignment/>
      <protection/>
    </xf>
    <xf numFmtId="37" fontId="4" fillId="0" borderId="32" xfId="0" applyFont="1" applyFill="1" applyBorder="1" applyAlignment="1" applyProtection="1">
      <alignment/>
      <protection/>
    </xf>
    <xf numFmtId="37" fontId="4" fillId="0" borderId="19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35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8" fontId="4" fillId="0" borderId="36" xfId="68" applyFont="1" applyFill="1" applyBorder="1" applyAlignment="1">
      <alignment vertical="center" shrinkToFit="1"/>
    </xf>
    <xf numFmtId="38" fontId="4" fillId="0" borderId="29" xfId="68" applyFont="1" applyFill="1" applyBorder="1" applyAlignment="1">
      <alignment vertical="center" shrinkToFit="1"/>
    </xf>
    <xf numFmtId="37" fontId="4" fillId="0" borderId="36" xfId="0" applyFont="1" applyFill="1" applyBorder="1" applyAlignment="1" applyProtection="1">
      <alignment/>
      <protection/>
    </xf>
    <xf numFmtId="37" fontId="4" fillId="0" borderId="17" xfId="0" applyFont="1" applyFill="1" applyBorder="1" applyAlignment="1" applyProtection="1">
      <alignment horizontal="left"/>
      <protection/>
    </xf>
    <xf numFmtId="37" fontId="4" fillId="0" borderId="36" xfId="0" applyFont="1" applyFill="1" applyBorder="1" applyAlignment="1">
      <alignment/>
    </xf>
    <xf numFmtId="37" fontId="4" fillId="0" borderId="18" xfId="0" applyFont="1" applyFill="1" applyBorder="1" applyAlignment="1" applyProtection="1">
      <alignment/>
      <protection/>
    </xf>
    <xf numFmtId="37" fontId="4" fillId="0" borderId="21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8" fontId="4" fillId="0" borderId="25" xfId="68" applyFont="1" applyFill="1" applyBorder="1" applyAlignment="1">
      <alignment horizontal="right" vertical="center" shrinkToFit="1"/>
    </xf>
    <xf numFmtId="38" fontId="4" fillId="0" borderId="22" xfId="68" applyFont="1" applyFill="1" applyBorder="1" applyAlignment="1">
      <alignment horizontal="right" vertical="center" shrinkToFit="1"/>
    </xf>
    <xf numFmtId="37" fontId="4" fillId="0" borderId="18" xfId="0" applyFont="1" applyFill="1" applyBorder="1" applyAlignment="1" applyProtection="1">
      <alignment horizontal="left"/>
      <protection/>
    </xf>
    <xf numFmtId="37" fontId="4" fillId="0" borderId="29" xfId="0" applyFont="1" applyFill="1" applyBorder="1" applyAlignment="1">
      <alignment/>
    </xf>
    <xf numFmtId="37" fontId="4" fillId="0" borderId="33" xfId="0" applyFont="1" applyFill="1" applyBorder="1" applyAlignment="1" applyProtection="1">
      <alignment/>
      <protection/>
    </xf>
    <xf numFmtId="37" fontId="4" fillId="0" borderId="23" xfId="0" applyFont="1" applyFill="1" applyBorder="1" applyAlignment="1">
      <alignment/>
    </xf>
    <xf numFmtId="37" fontId="4" fillId="0" borderId="23" xfId="0" applyFont="1" applyFill="1" applyBorder="1" applyAlignment="1" applyProtection="1">
      <alignment/>
      <protection locked="0"/>
    </xf>
    <xf numFmtId="37" fontId="4" fillId="0" borderId="13" xfId="0" applyFont="1" applyFill="1" applyBorder="1" applyAlignment="1" applyProtection="1">
      <alignment/>
      <protection locked="0"/>
    </xf>
    <xf numFmtId="37" fontId="4" fillId="0" borderId="37" xfId="0" applyFont="1" applyFill="1" applyBorder="1" applyAlignment="1" applyProtection="1">
      <alignment horizontal="left"/>
      <protection/>
    </xf>
    <xf numFmtId="38" fontId="4" fillId="0" borderId="25" xfId="68" applyFont="1" applyFill="1" applyBorder="1" applyAlignment="1">
      <alignment vertical="center" shrinkToFit="1"/>
    </xf>
    <xf numFmtId="38" fontId="4" fillId="0" borderId="22" xfId="68" applyFont="1" applyFill="1" applyBorder="1" applyAlignment="1">
      <alignment vertical="center" shrinkToFit="1"/>
    </xf>
    <xf numFmtId="38" fontId="4" fillId="0" borderId="37" xfId="68" applyFont="1" applyFill="1" applyBorder="1" applyAlignment="1">
      <alignment vertical="center" shrinkToFit="1"/>
    </xf>
    <xf numFmtId="38" fontId="4" fillId="0" borderId="24" xfId="68" applyFont="1" applyFill="1" applyBorder="1" applyAlignment="1">
      <alignment vertical="center" shrinkToFit="1"/>
    </xf>
    <xf numFmtId="38" fontId="4" fillId="0" borderId="34" xfId="68" applyFont="1" applyFill="1" applyBorder="1" applyAlignment="1">
      <alignment vertical="center" shrinkToFit="1"/>
    </xf>
    <xf numFmtId="38" fontId="4" fillId="0" borderId="31" xfId="68" applyFont="1" applyFill="1" applyBorder="1" applyAlignment="1">
      <alignment horizontal="right" vertical="center" shrinkToFit="1"/>
    </xf>
    <xf numFmtId="38" fontId="4" fillId="0" borderId="25" xfId="68" applyFont="1" applyFill="1" applyBorder="1" applyAlignment="1">
      <alignment horizontal="right" vertical="center" shrinkToFit="1"/>
    </xf>
    <xf numFmtId="38" fontId="4" fillId="0" borderId="22" xfId="68" applyFont="1" applyFill="1" applyBorder="1" applyAlignment="1">
      <alignment horizontal="right" vertical="center" shrinkToFit="1"/>
    </xf>
    <xf numFmtId="38" fontId="4" fillId="0" borderId="37" xfId="68" applyFont="1" applyFill="1" applyBorder="1" applyAlignment="1">
      <alignment horizontal="right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371475</xdr:colOff>
      <xdr:row>72</xdr:row>
      <xdr:rowOff>104775</xdr:rowOff>
    </xdr:from>
    <xdr:to>
      <xdr:col>33</xdr:col>
      <xdr:colOff>1057275</xdr:colOff>
      <xdr:row>72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25050750" y="14249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277"/>
  <sheetViews>
    <sheetView showZeros="0" tabSelected="1" zoomScaleSheetLayoutView="10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10.66015625" defaultRowHeight="18"/>
  <cols>
    <col min="1" max="1" width="10.08203125" style="7" customWidth="1"/>
    <col min="2" max="2" width="10.08203125" style="23" hidden="1" customWidth="1"/>
    <col min="3" max="4" width="7" style="7" customWidth="1"/>
    <col min="5" max="5" width="6.83203125" style="7" customWidth="1"/>
    <col min="6" max="20" width="6.75" style="7" customWidth="1"/>
    <col min="21" max="23" width="7.75" style="7" customWidth="1"/>
    <col min="24" max="24" width="7.08203125" style="7" customWidth="1"/>
    <col min="25" max="30" width="6" style="7" customWidth="1"/>
    <col min="31" max="31" width="6.58203125" style="7" customWidth="1"/>
    <col min="32" max="32" width="4.33203125" style="7" customWidth="1"/>
    <col min="33" max="33" width="6.5" style="7" bestFit="1" customWidth="1"/>
    <col min="34" max="16384" width="10.58203125" style="7" customWidth="1"/>
  </cols>
  <sheetData>
    <row r="1" spans="1:33" ht="20.25" customHeight="1">
      <c r="A1" s="6"/>
      <c r="B1" s="51"/>
      <c r="I1" s="52" t="s">
        <v>0</v>
      </c>
      <c r="J1" s="35"/>
      <c r="N1" s="35"/>
      <c r="R1" s="52" t="s">
        <v>1</v>
      </c>
      <c r="AG1" s="6"/>
    </row>
    <row r="2" spans="1:33" s="3" customFormat="1" ht="15.75" customHeight="1" thickBot="1">
      <c r="A2" s="2"/>
      <c r="B2" s="20"/>
      <c r="J2" s="8"/>
      <c r="AC2" s="53" t="s">
        <v>96</v>
      </c>
      <c r="AD2" s="53"/>
      <c r="AE2" s="53"/>
      <c r="AG2" s="2"/>
    </row>
    <row r="3" spans="1:33" s="3" customFormat="1" ht="15.75" customHeight="1" thickTop="1">
      <c r="A3" s="9"/>
      <c r="B3" s="1"/>
      <c r="C3" s="54"/>
      <c r="D3" s="10"/>
      <c r="E3" s="10"/>
      <c r="F3" s="55" t="s">
        <v>2</v>
      </c>
      <c r="G3" s="11"/>
      <c r="H3" s="11"/>
      <c r="I3" s="55"/>
      <c r="J3" s="11"/>
      <c r="K3" s="11"/>
      <c r="L3" s="55"/>
      <c r="M3" s="11"/>
      <c r="N3" s="11"/>
      <c r="O3" s="55"/>
      <c r="P3" s="11"/>
      <c r="Q3" s="11"/>
      <c r="R3" s="55"/>
      <c r="S3" s="11"/>
      <c r="T3" s="11"/>
      <c r="U3" s="10"/>
      <c r="V3" s="56"/>
      <c r="W3" s="57"/>
      <c r="X3" s="11" t="s">
        <v>3</v>
      </c>
      <c r="Y3" s="11"/>
      <c r="Z3" s="11"/>
      <c r="AA3" s="11"/>
      <c r="AB3" s="11"/>
      <c r="AC3" s="11"/>
      <c r="AD3" s="11"/>
      <c r="AE3" s="58"/>
      <c r="AF3" s="11"/>
      <c r="AG3" s="11"/>
    </row>
    <row r="4" spans="1:34" s="3" customFormat="1" ht="15.75" customHeight="1">
      <c r="A4" s="12" t="s">
        <v>4</v>
      </c>
      <c r="B4" s="12"/>
      <c r="C4" s="59" t="s">
        <v>5</v>
      </c>
      <c r="D4" s="13"/>
      <c r="E4" s="13"/>
      <c r="F4" s="59" t="s">
        <v>6</v>
      </c>
      <c r="G4" s="13"/>
      <c r="H4" s="13"/>
      <c r="I4" s="59" t="s">
        <v>7</v>
      </c>
      <c r="J4" s="13"/>
      <c r="K4" s="13"/>
      <c r="L4" s="59" t="s">
        <v>8</v>
      </c>
      <c r="M4" s="13"/>
      <c r="N4" s="13"/>
      <c r="O4" s="59" t="s">
        <v>89</v>
      </c>
      <c r="P4" s="21"/>
      <c r="Q4" s="13"/>
      <c r="R4" s="59" t="s">
        <v>9</v>
      </c>
      <c r="S4" s="13"/>
      <c r="T4" s="13"/>
      <c r="U4" s="60" t="s">
        <v>10</v>
      </c>
      <c r="V4" s="61"/>
      <c r="W4" s="62"/>
      <c r="X4" s="14"/>
      <c r="Y4" s="63"/>
      <c r="Z4" s="13" t="s">
        <v>11</v>
      </c>
      <c r="AA4" s="13"/>
      <c r="AB4" s="13"/>
      <c r="AC4" s="13"/>
      <c r="AD4" s="13"/>
      <c r="AE4" s="4"/>
      <c r="AF4" s="15"/>
      <c r="AG4" s="15"/>
      <c r="AH4" s="1"/>
    </row>
    <row r="5" spans="1:34" s="3" customFormat="1" ht="15.75" customHeight="1">
      <c r="A5" s="16"/>
      <c r="B5" s="1"/>
      <c r="C5" s="17" t="s">
        <v>12</v>
      </c>
      <c r="D5" s="17" t="s">
        <v>13</v>
      </c>
      <c r="E5" s="17" t="s">
        <v>14</v>
      </c>
      <c r="F5" s="17" t="s">
        <v>12</v>
      </c>
      <c r="G5" s="17" t="s">
        <v>13</v>
      </c>
      <c r="H5" s="17" t="s">
        <v>14</v>
      </c>
      <c r="I5" s="17" t="s">
        <v>12</v>
      </c>
      <c r="J5" s="17" t="s">
        <v>13</v>
      </c>
      <c r="K5" s="17" t="s">
        <v>14</v>
      </c>
      <c r="L5" s="17" t="s">
        <v>12</v>
      </c>
      <c r="M5" s="17" t="s">
        <v>13</v>
      </c>
      <c r="N5" s="17" t="s">
        <v>14</v>
      </c>
      <c r="O5" s="17" t="s">
        <v>12</v>
      </c>
      <c r="P5" s="24" t="s">
        <v>13</v>
      </c>
      <c r="Q5" s="18" t="s">
        <v>14</v>
      </c>
      <c r="R5" s="17" t="s">
        <v>12</v>
      </c>
      <c r="S5" s="17" t="s">
        <v>13</v>
      </c>
      <c r="T5" s="17" t="s">
        <v>14</v>
      </c>
      <c r="U5" s="17" t="s">
        <v>12</v>
      </c>
      <c r="V5" s="17" t="s">
        <v>13</v>
      </c>
      <c r="W5" s="64" t="s">
        <v>14</v>
      </c>
      <c r="X5" s="18" t="s">
        <v>15</v>
      </c>
      <c r="Y5" s="65" t="s">
        <v>16</v>
      </c>
      <c r="Z5" s="65" t="s">
        <v>17</v>
      </c>
      <c r="AA5" s="65" t="s">
        <v>18</v>
      </c>
      <c r="AB5" s="65" t="s">
        <v>19</v>
      </c>
      <c r="AC5" s="66" t="s">
        <v>20</v>
      </c>
      <c r="AD5" s="67" t="s">
        <v>21</v>
      </c>
      <c r="AE5" s="17" t="s">
        <v>12</v>
      </c>
      <c r="AF5" s="17" t="s">
        <v>22</v>
      </c>
      <c r="AG5" s="17" t="s">
        <v>85</v>
      </c>
      <c r="AH5" s="1"/>
    </row>
    <row r="6" spans="1:34" s="3" customFormat="1" ht="15.75" customHeight="1">
      <c r="A6" s="2" t="s">
        <v>23</v>
      </c>
      <c r="B6" s="20"/>
      <c r="C6" s="25">
        <f aca="true" t="shared" si="0" ref="C6:AG6">SUM(C7:C13)</f>
        <v>7034</v>
      </c>
      <c r="D6" s="26">
        <f t="shared" si="0"/>
        <v>3582</v>
      </c>
      <c r="E6" s="26">
        <f t="shared" si="0"/>
        <v>3452</v>
      </c>
      <c r="F6" s="25">
        <f t="shared" si="0"/>
        <v>7337</v>
      </c>
      <c r="G6" s="26">
        <f t="shared" si="0"/>
        <v>3652</v>
      </c>
      <c r="H6" s="26">
        <f t="shared" si="0"/>
        <v>3685</v>
      </c>
      <c r="I6" s="25">
        <f t="shared" si="0"/>
        <v>7278</v>
      </c>
      <c r="J6" s="26">
        <f t="shared" si="0"/>
        <v>3826</v>
      </c>
      <c r="K6" s="26">
        <f t="shared" si="0"/>
        <v>3452</v>
      </c>
      <c r="L6" s="25">
        <f t="shared" si="0"/>
        <v>7334</v>
      </c>
      <c r="M6" s="26">
        <f t="shared" si="0"/>
        <v>3795</v>
      </c>
      <c r="N6" s="26">
        <f t="shared" si="0"/>
        <v>3539</v>
      </c>
      <c r="O6" s="25">
        <f t="shared" si="0"/>
        <v>7512</v>
      </c>
      <c r="P6" s="38">
        <f t="shared" si="0"/>
        <v>3820</v>
      </c>
      <c r="Q6" s="49">
        <f t="shared" si="0"/>
        <v>3692</v>
      </c>
      <c r="R6" s="25">
        <f t="shared" si="0"/>
        <v>7828</v>
      </c>
      <c r="S6" s="26">
        <f t="shared" si="0"/>
        <v>4049</v>
      </c>
      <c r="T6" s="26">
        <f t="shared" si="0"/>
        <v>3779</v>
      </c>
      <c r="U6" s="49">
        <f t="shared" si="0"/>
        <v>44323</v>
      </c>
      <c r="V6" s="42">
        <f t="shared" si="0"/>
        <v>22724</v>
      </c>
      <c r="W6" s="26">
        <f t="shared" si="0"/>
        <v>21599</v>
      </c>
      <c r="X6" s="68">
        <f t="shared" si="0"/>
        <v>1882</v>
      </c>
      <c r="Y6" s="69">
        <f t="shared" si="0"/>
        <v>256</v>
      </c>
      <c r="Z6" s="69">
        <f t="shared" si="0"/>
        <v>270</v>
      </c>
      <c r="AA6" s="69">
        <f t="shared" si="0"/>
        <v>262</v>
      </c>
      <c r="AB6" s="69">
        <f t="shared" si="0"/>
        <v>265</v>
      </c>
      <c r="AC6" s="70">
        <f t="shared" si="0"/>
        <v>266</v>
      </c>
      <c r="AD6" s="71">
        <f t="shared" si="0"/>
        <v>273</v>
      </c>
      <c r="AE6" s="69">
        <f t="shared" si="0"/>
        <v>1592</v>
      </c>
      <c r="AF6" s="69">
        <f t="shared" si="0"/>
        <v>5</v>
      </c>
      <c r="AG6" s="72">
        <f t="shared" si="0"/>
        <v>285</v>
      </c>
      <c r="AH6" s="1"/>
    </row>
    <row r="7" spans="1:34" s="3" customFormat="1" ht="15.75" customHeight="1">
      <c r="A7" s="27" t="s">
        <v>24</v>
      </c>
      <c r="B7" s="73" t="s">
        <v>97</v>
      </c>
      <c r="C7" s="25">
        <f aca="true" t="shared" si="1" ref="C7:C13">SUM(D7:E7)</f>
        <v>606</v>
      </c>
      <c r="D7" s="26">
        <v>311</v>
      </c>
      <c r="E7" s="44">
        <v>295</v>
      </c>
      <c r="F7" s="25">
        <f aca="true" t="shared" si="2" ref="F7:F13">SUM(G7:H7)</f>
        <v>661</v>
      </c>
      <c r="G7" s="44">
        <v>322</v>
      </c>
      <c r="H7" s="25">
        <v>339</v>
      </c>
      <c r="I7" s="25">
        <f aca="true" t="shared" si="3" ref="I7:I13">SUM(J7:K7)</f>
        <v>688</v>
      </c>
      <c r="J7" s="25">
        <v>365</v>
      </c>
      <c r="K7" s="44">
        <v>323</v>
      </c>
      <c r="L7" s="25">
        <f aca="true" t="shared" si="4" ref="L7:L13">SUM(M7:N7)</f>
        <v>670</v>
      </c>
      <c r="M7" s="44">
        <v>354</v>
      </c>
      <c r="N7" s="50">
        <v>316</v>
      </c>
      <c r="O7" s="25">
        <f aca="true" t="shared" si="5" ref="O7:O13">SUM(P7:Q7)</f>
        <v>696</v>
      </c>
      <c r="P7" s="39">
        <v>377</v>
      </c>
      <c r="Q7" s="26">
        <v>319</v>
      </c>
      <c r="R7" s="25">
        <f>SUM(S7:T7)</f>
        <v>743</v>
      </c>
      <c r="S7" s="44">
        <v>369</v>
      </c>
      <c r="T7" s="25">
        <v>374</v>
      </c>
      <c r="U7" s="26">
        <f aca="true" t="shared" si="6" ref="U7:U13">SUM(V7:W7)</f>
        <v>4064</v>
      </c>
      <c r="V7" s="25">
        <f>D7+G7+J7+M7+P7+S7</f>
        <v>2098</v>
      </c>
      <c r="W7" s="26">
        <f>E7+H7+K7+N7+Q7+T7</f>
        <v>1966</v>
      </c>
      <c r="X7" s="74">
        <f>SUM(AE7:AG7)</f>
        <v>181</v>
      </c>
      <c r="Y7" s="75">
        <v>25</v>
      </c>
      <c r="Z7" s="75">
        <v>27</v>
      </c>
      <c r="AA7" s="75">
        <v>25</v>
      </c>
      <c r="AB7" s="75">
        <v>25</v>
      </c>
      <c r="AC7" s="75">
        <v>26</v>
      </c>
      <c r="AD7" s="76">
        <v>28</v>
      </c>
      <c r="AE7" s="75">
        <f>SUM(Y7:AD7)</f>
        <v>156</v>
      </c>
      <c r="AF7" s="75">
        <v>2</v>
      </c>
      <c r="AG7" s="77">
        <v>23</v>
      </c>
      <c r="AH7" s="1"/>
    </row>
    <row r="8" spans="1:34" s="3" customFormat="1" ht="15.75" customHeight="1">
      <c r="A8" s="27" t="s">
        <v>25</v>
      </c>
      <c r="B8" s="73" t="s">
        <v>98</v>
      </c>
      <c r="C8" s="25">
        <f t="shared" si="1"/>
        <v>1201</v>
      </c>
      <c r="D8" s="26">
        <v>628</v>
      </c>
      <c r="E8" s="44">
        <v>573</v>
      </c>
      <c r="F8" s="25">
        <f>SUM(G8:H8)</f>
        <v>1200</v>
      </c>
      <c r="G8" s="44">
        <v>592</v>
      </c>
      <c r="H8" s="25">
        <v>608</v>
      </c>
      <c r="I8" s="25">
        <f t="shared" si="3"/>
        <v>1192</v>
      </c>
      <c r="J8" s="25">
        <v>641</v>
      </c>
      <c r="K8" s="44">
        <v>551</v>
      </c>
      <c r="L8" s="25">
        <f t="shared" si="4"/>
        <v>1207</v>
      </c>
      <c r="M8" s="44">
        <v>617</v>
      </c>
      <c r="N8" s="25">
        <v>590</v>
      </c>
      <c r="O8" s="25">
        <f t="shared" si="5"/>
        <v>1207</v>
      </c>
      <c r="P8" s="39">
        <v>600</v>
      </c>
      <c r="Q8" s="26">
        <v>607</v>
      </c>
      <c r="R8" s="25">
        <f aca="true" t="shared" si="7" ref="R8:R13">SUM(S8:T8)</f>
        <v>1234</v>
      </c>
      <c r="S8" s="44">
        <v>657</v>
      </c>
      <c r="T8" s="25">
        <v>577</v>
      </c>
      <c r="U8" s="26">
        <f t="shared" si="6"/>
        <v>7241</v>
      </c>
      <c r="V8" s="25">
        <f aca="true" t="shared" si="8" ref="V8:V13">D8+G8+J8+M8+P8+S8</f>
        <v>3735</v>
      </c>
      <c r="W8" s="26">
        <f aca="true" t="shared" si="9" ref="W8:W13">E8+H8+K8+N8+Q8+T8</f>
        <v>3506</v>
      </c>
      <c r="X8" s="74">
        <f aca="true" t="shared" si="10" ref="X8:X13">SUM(AE8:AG8)</f>
        <v>305</v>
      </c>
      <c r="Y8" s="75">
        <v>41</v>
      </c>
      <c r="Z8" s="75">
        <v>44</v>
      </c>
      <c r="AA8" s="75">
        <v>41</v>
      </c>
      <c r="AB8" s="75">
        <v>43</v>
      </c>
      <c r="AC8" s="75">
        <v>42</v>
      </c>
      <c r="AD8" s="76">
        <v>45</v>
      </c>
      <c r="AE8" s="75">
        <f aca="true" t="shared" si="11" ref="AE8:AE13">SUM(Y8:AD8)</f>
        <v>256</v>
      </c>
      <c r="AF8" s="75">
        <v>0</v>
      </c>
      <c r="AG8" s="77">
        <v>49</v>
      </c>
      <c r="AH8" s="1"/>
    </row>
    <row r="9" spans="1:34" s="3" customFormat="1" ht="15.75" customHeight="1">
      <c r="A9" s="27" t="s">
        <v>26</v>
      </c>
      <c r="B9" s="73" t="s">
        <v>99</v>
      </c>
      <c r="C9" s="25">
        <f t="shared" si="1"/>
        <v>1735</v>
      </c>
      <c r="D9" s="26">
        <v>890</v>
      </c>
      <c r="E9" s="44">
        <v>845</v>
      </c>
      <c r="F9" s="25">
        <f t="shared" si="2"/>
        <v>1802</v>
      </c>
      <c r="G9" s="44">
        <v>905</v>
      </c>
      <c r="H9" s="25">
        <v>897</v>
      </c>
      <c r="I9" s="25">
        <f t="shared" si="3"/>
        <v>1752</v>
      </c>
      <c r="J9" s="25">
        <v>901</v>
      </c>
      <c r="K9" s="44">
        <v>851</v>
      </c>
      <c r="L9" s="25">
        <f t="shared" si="4"/>
        <v>1761</v>
      </c>
      <c r="M9" s="44">
        <v>891</v>
      </c>
      <c r="N9" s="25">
        <v>870</v>
      </c>
      <c r="O9" s="25">
        <f t="shared" si="5"/>
        <v>1842</v>
      </c>
      <c r="P9" s="39">
        <v>941</v>
      </c>
      <c r="Q9" s="26">
        <v>901</v>
      </c>
      <c r="R9" s="25">
        <f t="shared" si="7"/>
        <v>1835</v>
      </c>
      <c r="S9" s="44">
        <v>947</v>
      </c>
      <c r="T9" s="25">
        <v>888</v>
      </c>
      <c r="U9" s="26">
        <f t="shared" si="6"/>
        <v>10727</v>
      </c>
      <c r="V9" s="25">
        <f t="shared" si="8"/>
        <v>5475</v>
      </c>
      <c r="W9" s="26">
        <f t="shared" si="9"/>
        <v>5252</v>
      </c>
      <c r="X9" s="74">
        <f t="shared" si="10"/>
        <v>439</v>
      </c>
      <c r="Y9" s="75">
        <v>62</v>
      </c>
      <c r="Z9" s="75">
        <v>64</v>
      </c>
      <c r="AA9" s="75">
        <v>61</v>
      </c>
      <c r="AB9" s="75">
        <v>62</v>
      </c>
      <c r="AC9" s="75">
        <v>62</v>
      </c>
      <c r="AD9" s="76">
        <v>61</v>
      </c>
      <c r="AE9" s="75">
        <f t="shared" si="11"/>
        <v>372</v>
      </c>
      <c r="AF9" s="75">
        <v>0</v>
      </c>
      <c r="AG9" s="77">
        <v>67</v>
      </c>
      <c r="AH9" s="1"/>
    </row>
    <row r="10" spans="1:34" s="3" customFormat="1" ht="15" customHeight="1">
      <c r="A10" s="27" t="s">
        <v>27</v>
      </c>
      <c r="B10" s="73" t="s">
        <v>100</v>
      </c>
      <c r="C10" s="25">
        <f t="shared" si="1"/>
        <v>715</v>
      </c>
      <c r="D10" s="26">
        <v>364</v>
      </c>
      <c r="E10" s="44">
        <v>351</v>
      </c>
      <c r="F10" s="25">
        <f t="shared" si="2"/>
        <v>697</v>
      </c>
      <c r="G10" s="44">
        <v>367</v>
      </c>
      <c r="H10" s="25">
        <v>330</v>
      </c>
      <c r="I10" s="25">
        <f t="shared" si="3"/>
        <v>736</v>
      </c>
      <c r="J10" s="25">
        <v>402</v>
      </c>
      <c r="K10" s="44">
        <v>334</v>
      </c>
      <c r="L10" s="25">
        <f t="shared" si="4"/>
        <v>751</v>
      </c>
      <c r="M10" s="44">
        <v>371</v>
      </c>
      <c r="N10" s="25">
        <v>380</v>
      </c>
      <c r="O10" s="25">
        <f t="shared" si="5"/>
        <v>816</v>
      </c>
      <c r="P10" s="39">
        <v>405</v>
      </c>
      <c r="Q10" s="26">
        <v>411</v>
      </c>
      <c r="R10" s="25">
        <f t="shared" si="7"/>
        <v>790</v>
      </c>
      <c r="S10" s="44">
        <v>415</v>
      </c>
      <c r="T10" s="25">
        <v>375</v>
      </c>
      <c r="U10" s="26">
        <f t="shared" si="6"/>
        <v>4505</v>
      </c>
      <c r="V10" s="25">
        <f t="shared" si="8"/>
        <v>2324</v>
      </c>
      <c r="W10" s="26">
        <f t="shared" si="9"/>
        <v>2181</v>
      </c>
      <c r="X10" s="74">
        <f t="shared" si="10"/>
        <v>193</v>
      </c>
      <c r="Y10" s="75">
        <v>24</v>
      </c>
      <c r="Z10" s="75">
        <v>26</v>
      </c>
      <c r="AA10" s="75">
        <v>28</v>
      </c>
      <c r="AB10" s="75">
        <v>27</v>
      </c>
      <c r="AC10" s="75">
        <v>30</v>
      </c>
      <c r="AD10" s="76">
        <v>28</v>
      </c>
      <c r="AE10" s="75">
        <f t="shared" si="11"/>
        <v>163</v>
      </c>
      <c r="AF10" s="75">
        <v>0</v>
      </c>
      <c r="AG10" s="77">
        <v>30</v>
      </c>
      <c r="AH10" s="1"/>
    </row>
    <row r="11" spans="1:34" s="3" customFormat="1" ht="15.75" customHeight="1">
      <c r="A11" s="27" t="s">
        <v>90</v>
      </c>
      <c r="B11" s="73" t="s">
        <v>101</v>
      </c>
      <c r="C11" s="25">
        <f t="shared" si="1"/>
        <v>464</v>
      </c>
      <c r="D11" s="26">
        <v>227</v>
      </c>
      <c r="E11" s="44">
        <v>237</v>
      </c>
      <c r="F11" s="25">
        <f t="shared" si="2"/>
        <v>492</v>
      </c>
      <c r="G11" s="44">
        <v>249</v>
      </c>
      <c r="H11" s="25">
        <v>243</v>
      </c>
      <c r="I11" s="25">
        <f t="shared" si="3"/>
        <v>504</v>
      </c>
      <c r="J11" s="25">
        <v>277</v>
      </c>
      <c r="K11" s="44">
        <v>227</v>
      </c>
      <c r="L11" s="25">
        <f t="shared" si="4"/>
        <v>474</v>
      </c>
      <c r="M11" s="44">
        <v>253</v>
      </c>
      <c r="N11" s="25">
        <v>221</v>
      </c>
      <c r="O11" s="25">
        <f t="shared" si="5"/>
        <v>519</v>
      </c>
      <c r="P11" s="39">
        <v>259</v>
      </c>
      <c r="Q11" s="26">
        <v>260</v>
      </c>
      <c r="R11" s="25">
        <f t="shared" si="7"/>
        <v>535</v>
      </c>
      <c r="S11" s="44">
        <v>274</v>
      </c>
      <c r="T11" s="25">
        <v>261</v>
      </c>
      <c r="U11" s="26">
        <f t="shared" si="6"/>
        <v>2988</v>
      </c>
      <c r="V11" s="25">
        <f>D11+G11+J11+M11+P11+S11</f>
        <v>1539</v>
      </c>
      <c r="W11" s="26">
        <f t="shared" si="9"/>
        <v>1449</v>
      </c>
      <c r="X11" s="74">
        <f t="shared" si="10"/>
        <v>134</v>
      </c>
      <c r="Y11" s="75">
        <v>18</v>
      </c>
      <c r="Z11" s="75">
        <v>18</v>
      </c>
      <c r="AA11" s="75">
        <v>19</v>
      </c>
      <c r="AB11" s="75">
        <v>18</v>
      </c>
      <c r="AC11" s="75">
        <v>19</v>
      </c>
      <c r="AD11" s="76">
        <v>19</v>
      </c>
      <c r="AE11" s="75">
        <f t="shared" si="11"/>
        <v>111</v>
      </c>
      <c r="AF11" s="75">
        <v>3</v>
      </c>
      <c r="AG11" s="77">
        <v>20</v>
      </c>
      <c r="AH11" s="1"/>
    </row>
    <row r="12" spans="1:34" s="3" customFormat="1" ht="15.75" customHeight="1">
      <c r="A12" s="27" t="s">
        <v>28</v>
      </c>
      <c r="B12" s="73" t="s">
        <v>102</v>
      </c>
      <c r="C12" s="25">
        <f t="shared" si="1"/>
        <v>1941</v>
      </c>
      <c r="D12" s="26">
        <v>978</v>
      </c>
      <c r="E12" s="44">
        <v>963</v>
      </c>
      <c r="F12" s="25">
        <f t="shared" si="2"/>
        <v>2083</v>
      </c>
      <c r="G12" s="44">
        <v>1012</v>
      </c>
      <c r="H12" s="25">
        <v>1071</v>
      </c>
      <c r="I12" s="25">
        <f t="shared" si="3"/>
        <v>2035</v>
      </c>
      <c r="J12" s="25">
        <v>1048</v>
      </c>
      <c r="K12" s="44">
        <v>987</v>
      </c>
      <c r="L12" s="25">
        <f t="shared" si="4"/>
        <v>2072</v>
      </c>
      <c r="M12" s="44">
        <v>1095</v>
      </c>
      <c r="N12" s="25">
        <v>977</v>
      </c>
      <c r="O12" s="25">
        <f t="shared" si="5"/>
        <v>2063</v>
      </c>
      <c r="P12" s="39">
        <v>1041</v>
      </c>
      <c r="Q12" s="26">
        <v>1022</v>
      </c>
      <c r="R12" s="25">
        <f t="shared" si="7"/>
        <v>2287</v>
      </c>
      <c r="S12" s="44">
        <v>1168</v>
      </c>
      <c r="T12" s="25">
        <v>1119</v>
      </c>
      <c r="U12" s="26">
        <f t="shared" si="6"/>
        <v>12481</v>
      </c>
      <c r="V12" s="25">
        <f t="shared" si="8"/>
        <v>6342</v>
      </c>
      <c r="W12" s="26">
        <f t="shared" si="9"/>
        <v>6139</v>
      </c>
      <c r="X12" s="74">
        <f t="shared" si="10"/>
        <v>527</v>
      </c>
      <c r="Y12" s="75">
        <v>72</v>
      </c>
      <c r="Z12" s="75">
        <v>74</v>
      </c>
      <c r="AA12" s="75">
        <v>73</v>
      </c>
      <c r="AB12" s="75">
        <v>75</v>
      </c>
      <c r="AC12" s="75">
        <v>74</v>
      </c>
      <c r="AD12" s="76">
        <v>78</v>
      </c>
      <c r="AE12" s="75">
        <f t="shared" si="11"/>
        <v>446</v>
      </c>
      <c r="AF12" s="75">
        <v>0</v>
      </c>
      <c r="AG12" s="78">
        <v>81</v>
      </c>
      <c r="AH12" s="1"/>
    </row>
    <row r="13" spans="1:34" s="3" customFormat="1" ht="15.75" customHeight="1">
      <c r="A13" s="28" t="s">
        <v>29</v>
      </c>
      <c r="B13" s="73" t="s">
        <v>103</v>
      </c>
      <c r="C13" s="36">
        <f t="shared" si="1"/>
        <v>372</v>
      </c>
      <c r="D13" s="26">
        <v>184</v>
      </c>
      <c r="E13" s="44">
        <v>188</v>
      </c>
      <c r="F13" s="36">
        <f t="shared" si="2"/>
        <v>402</v>
      </c>
      <c r="G13" s="44">
        <v>205</v>
      </c>
      <c r="H13" s="25">
        <v>197</v>
      </c>
      <c r="I13" s="36">
        <f t="shared" si="3"/>
        <v>371</v>
      </c>
      <c r="J13" s="36">
        <v>192</v>
      </c>
      <c r="K13" s="45">
        <v>179</v>
      </c>
      <c r="L13" s="36">
        <f t="shared" si="4"/>
        <v>399</v>
      </c>
      <c r="M13" s="45">
        <v>214</v>
      </c>
      <c r="N13" s="36">
        <v>185</v>
      </c>
      <c r="O13" s="36">
        <f t="shared" si="5"/>
        <v>369</v>
      </c>
      <c r="P13" s="46">
        <v>197</v>
      </c>
      <c r="Q13" s="29">
        <v>172</v>
      </c>
      <c r="R13" s="36">
        <f t="shared" si="7"/>
        <v>404</v>
      </c>
      <c r="S13" s="45">
        <v>219</v>
      </c>
      <c r="T13" s="36">
        <v>185</v>
      </c>
      <c r="U13" s="29">
        <f t="shared" si="6"/>
        <v>2317</v>
      </c>
      <c r="V13" s="36">
        <f t="shared" si="8"/>
        <v>1211</v>
      </c>
      <c r="W13" s="79">
        <f t="shared" si="9"/>
        <v>1106</v>
      </c>
      <c r="X13" s="80">
        <f t="shared" si="10"/>
        <v>103</v>
      </c>
      <c r="Y13" s="75">
        <v>14</v>
      </c>
      <c r="Z13" s="75">
        <v>17</v>
      </c>
      <c r="AA13" s="75">
        <v>15</v>
      </c>
      <c r="AB13" s="75">
        <v>15</v>
      </c>
      <c r="AC13" s="75">
        <v>13</v>
      </c>
      <c r="AD13" s="76">
        <v>14</v>
      </c>
      <c r="AE13" s="81">
        <f t="shared" si="11"/>
        <v>88</v>
      </c>
      <c r="AF13" s="81">
        <v>0</v>
      </c>
      <c r="AG13" s="82">
        <v>15</v>
      </c>
      <c r="AH13" s="1"/>
    </row>
    <row r="14" spans="1:34" s="3" customFormat="1" ht="15.75" customHeight="1">
      <c r="A14" s="2" t="s">
        <v>30</v>
      </c>
      <c r="B14" s="20"/>
      <c r="C14" s="25">
        <f aca="true" t="shared" si="12" ref="C14:AG14">SUM(C15:C21)</f>
        <v>13483</v>
      </c>
      <c r="D14" s="42">
        <f t="shared" si="12"/>
        <v>6928</v>
      </c>
      <c r="E14" s="49">
        <f t="shared" si="12"/>
        <v>6555</v>
      </c>
      <c r="F14" s="25">
        <f t="shared" si="12"/>
        <v>13984</v>
      </c>
      <c r="G14" s="42">
        <f t="shared" si="12"/>
        <v>7187</v>
      </c>
      <c r="H14" s="49">
        <f t="shared" si="12"/>
        <v>6797</v>
      </c>
      <c r="I14" s="25">
        <f t="shared" si="12"/>
        <v>13799</v>
      </c>
      <c r="J14" s="26">
        <f t="shared" si="12"/>
        <v>7172</v>
      </c>
      <c r="K14" s="26">
        <f t="shared" si="12"/>
        <v>6627</v>
      </c>
      <c r="L14" s="25">
        <f t="shared" si="12"/>
        <v>14015</v>
      </c>
      <c r="M14" s="26">
        <f t="shared" si="12"/>
        <v>7205</v>
      </c>
      <c r="N14" s="26">
        <f t="shared" si="12"/>
        <v>6810</v>
      </c>
      <c r="O14" s="25">
        <f t="shared" si="12"/>
        <v>13729</v>
      </c>
      <c r="P14" s="39">
        <f t="shared" si="12"/>
        <v>7098</v>
      </c>
      <c r="Q14" s="26">
        <f t="shared" si="12"/>
        <v>6631</v>
      </c>
      <c r="R14" s="25">
        <f t="shared" si="12"/>
        <v>13833</v>
      </c>
      <c r="S14" s="26">
        <f t="shared" si="12"/>
        <v>7006</v>
      </c>
      <c r="T14" s="26">
        <f t="shared" si="12"/>
        <v>6827</v>
      </c>
      <c r="U14" s="26">
        <f t="shared" si="12"/>
        <v>82843</v>
      </c>
      <c r="V14" s="25">
        <f t="shared" si="12"/>
        <v>42596</v>
      </c>
      <c r="W14" s="26">
        <f t="shared" si="12"/>
        <v>40247</v>
      </c>
      <c r="X14" s="74">
        <f t="shared" si="12"/>
        <v>3209</v>
      </c>
      <c r="Y14" s="102">
        <f t="shared" si="12"/>
        <v>444</v>
      </c>
      <c r="Z14" s="102">
        <f t="shared" si="12"/>
        <v>454</v>
      </c>
      <c r="AA14" s="102">
        <f t="shared" si="12"/>
        <v>450</v>
      </c>
      <c r="AB14" s="102">
        <f t="shared" si="12"/>
        <v>452</v>
      </c>
      <c r="AC14" s="102">
        <f t="shared" si="12"/>
        <v>442</v>
      </c>
      <c r="AD14" s="103">
        <f t="shared" si="12"/>
        <v>449</v>
      </c>
      <c r="AE14" s="75">
        <f t="shared" si="12"/>
        <v>2691</v>
      </c>
      <c r="AF14" s="75">
        <f t="shared" si="12"/>
        <v>5</v>
      </c>
      <c r="AG14" s="78">
        <f t="shared" si="12"/>
        <v>513</v>
      </c>
      <c r="AH14" s="1"/>
    </row>
    <row r="15" spans="1:34" s="3" customFormat="1" ht="15.75" customHeight="1">
      <c r="A15" s="27" t="s">
        <v>31</v>
      </c>
      <c r="B15" s="27" t="s">
        <v>104</v>
      </c>
      <c r="C15" s="25">
        <f aca="true" t="shared" si="13" ref="C15:C48">SUM(D15:E15)</f>
        <v>3019</v>
      </c>
      <c r="D15" s="26">
        <v>1530</v>
      </c>
      <c r="E15" s="44">
        <v>1489</v>
      </c>
      <c r="F15" s="25">
        <f>SUM(G15:H15)</f>
        <v>3116</v>
      </c>
      <c r="G15" s="44">
        <v>1625</v>
      </c>
      <c r="H15" s="25">
        <v>1491</v>
      </c>
      <c r="I15" s="25">
        <f aca="true" t="shared" si="14" ref="I15:I21">SUM(J15:K15)</f>
        <v>3072</v>
      </c>
      <c r="J15" s="25">
        <v>1592</v>
      </c>
      <c r="K15" s="44">
        <v>1480</v>
      </c>
      <c r="L15" s="25">
        <f aca="true" t="shared" si="15" ref="L15:L21">SUM(M15:N15)</f>
        <v>3021</v>
      </c>
      <c r="M15" s="44">
        <v>1539</v>
      </c>
      <c r="N15" s="25">
        <v>1482</v>
      </c>
      <c r="O15" s="25">
        <f aca="true" t="shared" si="16" ref="O15:O21">SUM(P15:Q15)</f>
        <v>3128</v>
      </c>
      <c r="P15" s="39">
        <v>1591</v>
      </c>
      <c r="Q15" s="26">
        <v>1537</v>
      </c>
      <c r="R15" s="25">
        <f>SUM(S15:T15)</f>
        <v>3052</v>
      </c>
      <c r="S15" s="44">
        <v>1533</v>
      </c>
      <c r="T15" s="25">
        <v>1519</v>
      </c>
      <c r="U15" s="26">
        <f aca="true" t="shared" si="17" ref="U15:U22">SUM(V15:W15)</f>
        <v>18408</v>
      </c>
      <c r="V15" s="25">
        <f>D15+G15+J15+M15+P15+S15</f>
        <v>9410</v>
      </c>
      <c r="W15" s="26">
        <f>E15+H15+K15+N15+Q15+T15</f>
        <v>8998</v>
      </c>
      <c r="X15" s="74">
        <f>SUM(AE15:AG15)</f>
        <v>734</v>
      </c>
      <c r="Y15" s="75">
        <v>99</v>
      </c>
      <c r="Z15" s="75">
        <v>99</v>
      </c>
      <c r="AA15" s="75">
        <v>98</v>
      </c>
      <c r="AB15" s="75">
        <v>97</v>
      </c>
      <c r="AC15" s="75">
        <v>100</v>
      </c>
      <c r="AD15" s="76">
        <v>99</v>
      </c>
      <c r="AE15" s="75">
        <f>SUM(Y15:AD15)</f>
        <v>592</v>
      </c>
      <c r="AF15" s="75">
        <v>3</v>
      </c>
      <c r="AG15" s="77">
        <v>139</v>
      </c>
      <c r="AH15" s="1"/>
    </row>
    <row r="16" spans="1:34" s="3" customFormat="1" ht="15.75" customHeight="1">
      <c r="A16" s="27" t="s">
        <v>32</v>
      </c>
      <c r="B16" s="27" t="s">
        <v>105</v>
      </c>
      <c r="C16" s="25">
        <f t="shared" si="13"/>
        <v>1499</v>
      </c>
      <c r="D16" s="26">
        <v>773</v>
      </c>
      <c r="E16" s="44">
        <v>726</v>
      </c>
      <c r="F16" s="25">
        <f>SUM(G16:H16)</f>
        <v>1477</v>
      </c>
      <c r="G16" s="44">
        <v>764</v>
      </c>
      <c r="H16" s="25">
        <v>713</v>
      </c>
      <c r="I16" s="25">
        <f t="shared" si="14"/>
        <v>1486</v>
      </c>
      <c r="J16" s="25">
        <v>748</v>
      </c>
      <c r="K16" s="44">
        <v>738</v>
      </c>
      <c r="L16" s="25">
        <f t="shared" si="15"/>
        <v>1441</v>
      </c>
      <c r="M16" s="44">
        <v>739</v>
      </c>
      <c r="N16" s="25">
        <v>702</v>
      </c>
      <c r="O16" s="25">
        <f t="shared" si="16"/>
        <v>1400</v>
      </c>
      <c r="P16" s="39">
        <v>700</v>
      </c>
      <c r="Q16" s="26">
        <v>700</v>
      </c>
      <c r="R16" s="25">
        <f aca="true" t="shared" si="18" ref="R16:R21">SUM(S16:T16)</f>
        <v>1430</v>
      </c>
      <c r="S16" s="44">
        <v>716</v>
      </c>
      <c r="T16" s="25">
        <v>714</v>
      </c>
      <c r="U16" s="26">
        <f t="shared" si="17"/>
        <v>8733</v>
      </c>
      <c r="V16" s="25">
        <f aca="true" t="shared" si="19" ref="V16:V48">D16+G16+J16+M16+P16+S16</f>
        <v>4440</v>
      </c>
      <c r="W16" s="26">
        <f aca="true" t="shared" si="20" ref="W16:W21">E16+H16+K16+N16+Q16+T16</f>
        <v>4293</v>
      </c>
      <c r="X16" s="74">
        <f aca="true" t="shared" si="21" ref="X16:X21">SUM(AE16:AG16)</f>
        <v>347</v>
      </c>
      <c r="Y16" s="75">
        <v>50</v>
      </c>
      <c r="Z16" s="75">
        <v>48</v>
      </c>
      <c r="AA16" s="75">
        <v>48</v>
      </c>
      <c r="AB16" s="75">
        <v>48</v>
      </c>
      <c r="AC16" s="75">
        <v>45</v>
      </c>
      <c r="AD16" s="76">
        <v>48</v>
      </c>
      <c r="AE16" s="75">
        <f aca="true" t="shared" si="22" ref="AE16:AE21">SUM(Y16:AD16)</f>
        <v>287</v>
      </c>
      <c r="AF16" s="75">
        <v>0</v>
      </c>
      <c r="AG16" s="77">
        <v>60</v>
      </c>
      <c r="AH16" s="1"/>
    </row>
    <row r="17" spans="1:34" s="3" customFormat="1" ht="15.75" customHeight="1">
      <c r="A17" s="27" t="s">
        <v>33</v>
      </c>
      <c r="B17" s="27" t="s">
        <v>106</v>
      </c>
      <c r="C17" s="25">
        <f t="shared" si="13"/>
        <v>1320</v>
      </c>
      <c r="D17" s="26">
        <v>694</v>
      </c>
      <c r="E17" s="44">
        <v>626</v>
      </c>
      <c r="F17" s="25">
        <f aca="true" t="shared" si="23" ref="F17:F22">SUM(G17:H17)</f>
        <v>1390</v>
      </c>
      <c r="G17" s="44">
        <v>726</v>
      </c>
      <c r="H17" s="25">
        <v>664</v>
      </c>
      <c r="I17" s="25">
        <f t="shared" si="14"/>
        <v>1289</v>
      </c>
      <c r="J17" s="25">
        <v>698</v>
      </c>
      <c r="K17" s="44">
        <v>591</v>
      </c>
      <c r="L17" s="25">
        <f t="shared" si="15"/>
        <v>1383</v>
      </c>
      <c r="M17" s="44">
        <v>712</v>
      </c>
      <c r="N17" s="25">
        <v>671</v>
      </c>
      <c r="O17" s="25">
        <f t="shared" si="16"/>
        <v>1223</v>
      </c>
      <c r="P17" s="39">
        <v>618</v>
      </c>
      <c r="Q17" s="26">
        <v>605</v>
      </c>
      <c r="R17" s="25">
        <f t="shared" si="18"/>
        <v>1272</v>
      </c>
      <c r="S17" s="44">
        <v>649</v>
      </c>
      <c r="T17" s="25">
        <v>623</v>
      </c>
      <c r="U17" s="26">
        <f t="shared" si="17"/>
        <v>7877</v>
      </c>
      <c r="V17" s="25">
        <f t="shared" si="19"/>
        <v>4097</v>
      </c>
      <c r="W17" s="26">
        <f t="shared" si="20"/>
        <v>3780</v>
      </c>
      <c r="X17" s="74">
        <f t="shared" si="21"/>
        <v>295</v>
      </c>
      <c r="Y17" s="75">
        <v>43</v>
      </c>
      <c r="Z17" s="75">
        <v>46</v>
      </c>
      <c r="AA17" s="75">
        <v>42</v>
      </c>
      <c r="AB17" s="75">
        <v>45</v>
      </c>
      <c r="AC17" s="75">
        <v>37</v>
      </c>
      <c r="AD17" s="76">
        <v>43</v>
      </c>
      <c r="AE17" s="75">
        <f t="shared" si="22"/>
        <v>256</v>
      </c>
      <c r="AF17" s="75">
        <v>0</v>
      </c>
      <c r="AG17" s="77">
        <v>39</v>
      </c>
      <c r="AH17" s="1"/>
    </row>
    <row r="18" spans="1:34" s="3" customFormat="1" ht="15.75" customHeight="1">
      <c r="A18" s="27" t="s">
        <v>34</v>
      </c>
      <c r="B18" s="27" t="s">
        <v>107</v>
      </c>
      <c r="C18" s="25">
        <f t="shared" si="13"/>
        <v>2479</v>
      </c>
      <c r="D18" s="26">
        <v>1262</v>
      </c>
      <c r="E18" s="44">
        <v>1217</v>
      </c>
      <c r="F18" s="25">
        <f t="shared" si="23"/>
        <v>2550</v>
      </c>
      <c r="G18" s="44">
        <v>1302</v>
      </c>
      <c r="H18" s="25">
        <v>1248</v>
      </c>
      <c r="I18" s="25">
        <f t="shared" si="14"/>
        <v>2555</v>
      </c>
      <c r="J18" s="25">
        <v>1339</v>
      </c>
      <c r="K18" s="44">
        <v>1216</v>
      </c>
      <c r="L18" s="25">
        <f t="shared" si="15"/>
        <v>2608</v>
      </c>
      <c r="M18" s="44">
        <v>1316</v>
      </c>
      <c r="N18" s="25">
        <v>1292</v>
      </c>
      <c r="O18" s="25">
        <f t="shared" si="16"/>
        <v>2521</v>
      </c>
      <c r="P18" s="39">
        <v>1295</v>
      </c>
      <c r="Q18" s="26">
        <v>1226</v>
      </c>
      <c r="R18" s="25">
        <f t="shared" si="18"/>
        <v>2556</v>
      </c>
      <c r="S18" s="44">
        <v>1325</v>
      </c>
      <c r="T18" s="25">
        <v>1231</v>
      </c>
      <c r="U18" s="26">
        <f t="shared" si="17"/>
        <v>15269</v>
      </c>
      <c r="V18" s="25">
        <f t="shared" si="19"/>
        <v>7839</v>
      </c>
      <c r="W18" s="26">
        <f t="shared" si="20"/>
        <v>7430</v>
      </c>
      <c r="X18" s="74">
        <f t="shared" si="21"/>
        <v>579</v>
      </c>
      <c r="Y18" s="75">
        <v>81</v>
      </c>
      <c r="Z18" s="75">
        <v>83</v>
      </c>
      <c r="AA18" s="75">
        <v>84</v>
      </c>
      <c r="AB18" s="75">
        <v>83</v>
      </c>
      <c r="AC18" s="75">
        <v>84</v>
      </c>
      <c r="AD18" s="76">
        <v>81</v>
      </c>
      <c r="AE18" s="75">
        <f t="shared" si="22"/>
        <v>496</v>
      </c>
      <c r="AF18" s="75">
        <v>0</v>
      </c>
      <c r="AG18" s="77">
        <v>83</v>
      </c>
      <c r="AH18" s="1"/>
    </row>
    <row r="19" spans="1:34" s="3" customFormat="1" ht="15.75" customHeight="1">
      <c r="A19" s="27" t="s">
        <v>35</v>
      </c>
      <c r="B19" s="27" t="s">
        <v>108</v>
      </c>
      <c r="C19" s="25">
        <f t="shared" si="13"/>
        <v>1114</v>
      </c>
      <c r="D19" s="26">
        <v>570</v>
      </c>
      <c r="E19" s="44">
        <v>544</v>
      </c>
      <c r="F19" s="25">
        <f t="shared" si="23"/>
        <v>1065</v>
      </c>
      <c r="G19" s="44">
        <v>526</v>
      </c>
      <c r="H19" s="25">
        <v>539</v>
      </c>
      <c r="I19" s="25">
        <f t="shared" si="14"/>
        <v>1156</v>
      </c>
      <c r="J19" s="25">
        <v>588</v>
      </c>
      <c r="K19" s="44">
        <v>568</v>
      </c>
      <c r="L19" s="25">
        <f t="shared" si="15"/>
        <v>1171</v>
      </c>
      <c r="M19" s="44">
        <v>624</v>
      </c>
      <c r="N19" s="25">
        <v>547</v>
      </c>
      <c r="O19" s="25">
        <f t="shared" si="16"/>
        <v>1113</v>
      </c>
      <c r="P19" s="39">
        <v>572</v>
      </c>
      <c r="Q19" s="26">
        <v>541</v>
      </c>
      <c r="R19" s="25">
        <f t="shared" si="18"/>
        <v>1143</v>
      </c>
      <c r="S19" s="44">
        <v>561</v>
      </c>
      <c r="T19" s="25">
        <v>582</v>
      </c>
      <c r="U19" s="26">
        <f t="shared" si="17"/>
        <v>6762</v>
      </c>
      <c r="V19" s="25">
        <f t="shared" si="19"/>
        <v>3441</v>
      </c>
      <c r="W19" s="26">
        <f t="shared" si="20"/>
        <v>3321</v>
      </c>
      <c r="X19" s="74">
        <f t="shared" si="21"/>
        <v>253</v>
      </c>
      <c r="Y19" s="75">
        <v>37</v>
      </c>
      <c r="Z19" s="75">
        <v>35</v>
      </c>
      <c r="AA19" s="75">
        <v>37</v>
      </c>
      <c r="AB19" s="75">
        <v>37</v>
      </c>
      <c r="AC19" s="75">
        <v>36</v>
      </c>
      <c r="AD19" s="76">
        <v>38</v>
      </c>
      <c r="AE19" s="75">
        <f t="shared" si="22"/>
        <v>220</v>
      </c>
      <c r="AF19" s="75">
        <v>0</v>
      </c>
      <c r="AG19" s="77">
        <v>33</v>
      </c>
      <c r="AH19" s="1"/>
    </row>
    <row r="20" spans="1:34" s="3" customFormat="1" ht="15.75" customHeight="1">
      <c r="A20" s="27" t="s">
        <v>36</v>
      </c>
      <c r="B20" s="27" t="s">
        <v>109</v>
      </c>
      <c r="C20" s="25">
        <f t="shared" si="13"/>
        <v>2088</v>
      </c>
      <c r="D20" s="26">
        <v>1090</v>
      </c>
      <c r="E20" s="44">
        <v>998</v>
      </c>
      <c r="F20" s="25">
        <f t="shared" si="23"/>
        <v>2280</v>
      </c>
      <c r="G20" s="44">
        <v>1164</v>
      </c>
      <c r="H20" s="25">
        <v>1116</v>
      </c>
      <c r="I20" s="25">
        <f t="shared" si="14"/>
        <v>2282</v>
      </c>
      <c r="J20" s="25">
        <v>1178</v>
      </c>
      <c r="K20" s="44">
        <v>1104</v>
      </c>
      <c r="L20" s="25">
        <f t="shared" si="15"/>
        <v>2200</v>
      </c>
      <c r="M20" s="44">
        <v>1130</v>
      </c>
      <c r="N20" s="25">
        <v>1070</v>
      </c>
      <c r="O20" s="25">
        <f t="shared" si="16"/>
        <v>2296</v>
      </c>
      <c r="P20" s="39">
        <v>1245</v>
      </c>
      <c r="Q20" s="26">
        <v>1051</v>
      </c>
      <c r="R20" s="25">
        <f t="shared" si="18"/>
        <v>2333</v>
      </c>
      <c r="S20" s="44">
        <v>1162</v>
      </c>
      <c r="T20" s="25">
        <v>1171</v>
      </c>
      <c r="U20" s="26">
        <f t="shared" si="17"/>
        <v>13479</v>
      </c>
      <c r="V20" s="25">
        <f t="shared" si="19"/>
        <v>6969</v>
      </c>
      <c r="W20" s="26">
        <f t="shared" si="20"/>
        <v>6510</v>
      </c>
      <c r="X20" s="74">
        <f t="shared" si="21"/>
        <v>510</v>
      </c>
      <c r="Y20" s="75">
        <v>69</v>
      </c>
      <c r="Z20" s="75">
        <v>73</v>
      </c>
      <c r="AA20" s="75">
        <v>73</v>
      </c>
      <c r="AB20" s="75">
        <v>70</v>
      </c>
      <c r="AC20" s="75">
        <v>74</v>
      </c>
      <c r="AD20" s="76">
        <v>72</v>
      </c>
      <c r="AE20" s="75">
        <f t="shared" si="22"/>
        <v>431</v>
      </c>
      <c r="AF20" s="75">
        <v>0</v>
      </c>
      <c r="AG20" s="77">
        <v>79</v>
      </c>
      <c r="AH20" s="1"/>
    </row>
    <row r="21" spans="1:34" s="3" customFormat="1" ht="15.75" customHeight="1">
      <c r="A21" s="28" t="s">
        <v>91</v>
      </c>
      <c r="B21" s="27" t="s">
        <v>110</v>
      </c>
      <c r="C21" s="36">
        <f t="shared" si="13"/>
        <v>1964</v>
      </c>
      <c r="D21" s="26">
        <v>1009</v>
      </c>
      <c r="E21" s="44">
        <v>955</v>
      </c>
      <c r="F21" s="36">
        <f t="shared" si="23"/>
        <v>2106</v>
      </c>
      <c r="G21" s="45">
        <v>1080</v>
      </c>
      <c r="H21" s="36">
        <v>1026</v>
      </c>
      <c r="I21" s="36">
        <f t="shared" si="14"/>
        <v>1959</v>
      </c>
      <c r="J21" s="36">
        <v>1029</v>
      </c>
      <c r="K21" s="45">
        <v>930</v>
      </c>
      <c r="L21" s="36">
        <f t="shared" si="15"/>
        <v>2191</v>
      </c>
      <c r="M21" s="45">
        <v>1145</v>
      </c>
      <c r="N21" s="36">
        <v>1046</v>
      </c>
      <c r="O21" s="36">
        <f t="shared" si="16"/>
        <v>2048</v>
      </c>
      <c r="P21" s="46">
        <v>1077</v>
      </c>
      <c r="Q21" s="29">
        <v>971</v>
      </c>
      <c r="R21" s="36">
        <f t="shared" si="18"/>
        <v>2047</v>
      </c>
      <c r="S21" s="45">
        <v>1060</v>
      </c>
      <c r="T21" s="36">
        <v>987</v>
      </c>
      <c r="U21" s="36">
        <f t="shared" si="17"/>
        <v>12315</v>
      </c>
      <c r="V21" s="36">
        <f t="shared" si="19"/>
        <v>6400</v>
      </c>
      <c r="W21" s="79">
        <f t="shared" si="20"/>
        <v>5915</v>
      </c>
      <c r="X21" s="80">
        <f t="shared" si="21"/>
        <v>491</v>
      </c>
      <c r="Y21" s="81">
        <v>65</v>
      </c>
      <c r="Z21" s="81">
        <v>70</v>
      </c>
      <c r="AA21" s="81">
        <v>68</v>
      </c>
      <c r="AB21" s="81">
        <v>72</v>
      </c>
      <c r="AC21" s="81">
        <v>66</v>
      </c>
      <c r="AD21" s="83">
        <v>68</v>
      </c>
      <c r="AE21" s="81">
        <f t="shared" si="22"/>
        <v>409</v>
      </c>
      <c r="AF21" s="81">
        <v>2</v>
      </c>
      <c r="AG21" s="82">
        <v>80</v>
      </c>
      <c r="AH21" s="1"/>
    </row>
    <row r="22" spans="1:34" s="3" customFormat="1" ht="15.75" customHeight="1">
      <c r="A22" s="30" t="s">
        <v>37</v>
      </c>
      <c r="B22" s="27" t="s">
        <v>122</v>
      </c>
      <c r="C22" s="25">
        <f t="shared" si="13"/>
        <v>761</v>
      </c>
      <c r="D22" s="42">
        <v>375</v>
      </c>
      <c r="E22" s="49">
        <v>386</v>
      </c>
      <c r="F22" s="25">
        <f t="shared" si="23"/>
        <v>768</v>
      </c>
      <c r="G22" s="44">
        <v>378</v>
      </c>
      <c r="H22" s="25">
        <v>390</v>
      </c>
      <c r="I22" s="25">
        <f>SUM(J22:K22)</f>
        <v>802</v>
      </c>
      <c r="J22" s="25">
        <v>413</v>
      </c>
      <c r="K22" s="44">
        <v>389</v>
      </c>
      <c r="L22" s="25">
        <f>SUM(M22:N22)</f>
        <v>833</v>
      </c>
      <c r="M22" s="44">
        <v>439</v>
      </c>
      <c r="N22" s="25">
        <v>394</v>
      </c>
      <c r="O22" s="25">
        <f>SUM(P22:Q22)</f>
        <v>852</v>
      </c>
      <c r="P22" s="39">
        <v>455</v>
      </c>
      <c r="Q22" s="26">
        <v>397</v>
      </c>
      <c r="R22" s="25">
        <f>SUM(S22:T22)</f>
        <v>849</v>
      </c>
      <c r="S22" s="44">
        <v>429</v>
      </c>
      <c r="T22" s="42">
        <v>420</v>
      </c>
      <c r="U22" s="26">
        <f t="shared" si="17"/>
        <v>4865</v>
      </c>
      <c r="V22" s="25">
        <f t="shared" si="19"/>
        <v>2489</v>
      </c>
      <c r="W22" s="84">
        <f>E22+H22+K22+N22+Q22+T22</f>
        <v>2376</v>
      </c>
      <c r="X22" s="76">
        <f>SUM(AE22:AG22)</f>
        <v>227</v>
      </c>
      <c r="Y22" s="75">
        <v>29</v>
      </c>
      <c r="Z22" s="75">
        <v>30</v>
      </c>
      <c r="AA22" s="75">
        <v>32</v>
      </c>
      <c r="AB22" s="75">
        <v>33</v>
      </c>
      <c r="AC22" s="75">
        <v>34</v>
      </c>
      <c r="AD22" s="76">
        <v>34</v>
      </c>
      <c r="AE22" s="75">
        <f>SUM(Y22:AD22)</f>
        <v>192</v>
      </c>
      <c r="AF22" s="75">
        <v>1</v>
      </c>
      <c r="AG22" s="77">
        <v>34</v>
      </c>
      <c r="AH22" s="1"/>
    </row>
    <row r="23" spans="1:34" s="3" customFormat="1" ht="15.75" customHeight="1">
      <c r="A23" s="27" t="s">
        <v>38</v>
      </c>
      <c r="B23" s="27" t="s">
        <v>123</v>
      </c>
      <c r="C23" s="25">
        <f t="shared" si="13"/>
        <v>2598</v>
      </c>
      <c r="D23" s="26">
        <v>1378</v>
      </c>
      <c r="E23" s="44">
        <v>1220</v>
      </c>
      <c r="F23" s="25">
        <f aca="true" t="shared" si="24" ref="F23:F47">SUM(G23:H23)</f>
        <v>2779</v>
      </c>
      <c r="G23" s="44">
        <v>1442</v>
      </c>
      <c r="H23" s="25">
        <v>1337</v>
      </c>
      <c r="I23" s="25">
        <f aca="true" t="shared" si="25" ref="I23:I47">SUM(J23:K23)</f>
        <v>2834</v>
      </c>
      <c r="J23" s="25">
        <v>1479</v>
      </c>
      <c r="K23" s="44">
        <v>1355</v>
      </c>
      <c r="L23" s="25">
        <f aca="true" t="shared" si="26" ref="L23:L47">SUM(M23:N23)</f>
        <v>2918</v>
      </c>
      <c r="M23" s="44">
        <v>1472</v>
      </c>
      <c r="N23" s="25">
        <v>1446</v>
      </c>
      <c r="O23" s="25">
        <f aca="true" t="shared" si="27" ref="O23:O47">SUM(P23:Q23)</f>
        <v>2871</v>
      </c>
      <c r="P23" s="39">
        <v>1494</v>
      </c>
      <c r="Q23" s="26">
        <v>1377</v>
      </c>
      <c r="R23" s="25">
        <f aca="true" t="shared" si="28" ref="R23:R47">SUM(S23:T23)</f>
        <v>2827</v>
      </c>
      <c r="S23" s="44">
        <v>1478</v>
      </c>
      <c r="T23" s="25">
        <v>1349</v>
      </c>
      <c r="U23" s="26">
        <f aca="true" t="shared" si="29" ref="U23:U47">SUM(V23:W23)</f>
        <v>16827</v>
      </c>
      <c r="V23" s="25">
        <f t="shared" si="19"/>
        <v>8743</v>
      </c>
      <c r="W23" s="85">
        <f aca="true" t="shared" si="30" ref="W23:W47">E23+H23+K23+N23+Q23+T23</f>
        <v>8084</v>
      </c>
      <c r="X23" s="76">
        <f aca="true" t="shared" si="31" ref="X23:X47">SUM(AE23:AG23)</f>
        <v>778</v>
      </c>
      <c r="Y23" s="75">
        <v>97</v>
      </c>
      <c r="Z23" s="75">
        <v>99</v>
      </c>
      <c r="AA23" s="75">
        <v>99</v>
      </c>
      <c r="AB23" s="75">
        <v>100</v>
      </c>
      <c r="AC23" s="75">
        <v>94</v>
      </c>
      <c r="AD23" s="76">
        <v>97</v>
      </c>
      <c r="AE23" s="75">
        <f aca="true" t="shared" si="32" ref="AE23:AE47">SUM(Y23:AD23)</f>
        <v>586</v>
      </c>
      <c r="AF23" s="75">
        <v>0</v>
      </c>
      <c r="AG23" s="77">
        <v>192</v>
      </c>
      <c r="AH23" s="1"/>
    </row>
    <row r="24" spans="1:34" s="3" customFormat="1" ht="15.75" customHeight="1">
      <c r="A24" s="27" t="s">
        <v>39</v>
      </c>
      <c r="B24" s="27" t="s">
        <v>124</v>
      </c>
      <c r="C24" s="25">
        <f t="shared" si="13"/>
        <v>451</v>
      </c>
      <c r="D24" s="26">
        <v>233</v>
      </c>
      <c r="E24" s="44">
        <v>218</v>
      </c>
      <c r="F24" s="25">
        <f t="shared" si="24"/>
        <v>484</v>
      </c>
      <c r="G24" s="44">
        <v>258</v>
      </c>
      <c r="H24" s="25">
        <v>226</v>
      </c>
      <c r="I24" s="25">
        <f t="shared" si="25"/>
        <v>472</v>
      </c>
      <c r="J24" s="25">
        <v>259</v>
      </c>
      <c r="K24" s="44">
        <v>213</v>
      </c>
      <c r="L24" s="25">
        <f t="shared" si="26"/>
        <v>511</v>
      </c>
      <c r="M24" s="44">
        <v>274</v>
      </c>
      <c r="N24" s="25">
        <v>237</v>
      </c>
      <c r="O24" s="25">
        <f t="shared" si="27"/>
        <v>521</v>
      </c>
      <c r="P24" s="39">
        <v>278</v>
      </c>
      <c r="Q24" s="26">
        <v>243</v>
      </c>
      <c r="R24" s="25">
        <f t="shared" si="28"/>
        <v>551</v>
      </c>
      <c r="S24" s="44">
        <v>282</v>
      </c>
      <c r="T24" s="25">
        <v>269</v>
      </c>
      <c r="U24" s="26">
        <f t="shared" si="29"/>
        <v>2990</v>
      </c>
      <c r="V24" s="25">
        <f t="shared" si="19"/>
        <v>1584</v>
      </c>
      <c r="W24" s="85">
        <f t="shared" si="30"/>
        <v>1406</v>
      </c>
      <c r="X24" s="76">
        <f t="shared" si="31"/>
        <v>154</v>
      </c>
      <c r="Y24" s="75">
        <v>18</v>
      </c>
      <c r="Z24" s="75">
        <v>19</v>
      </c>
      <c r="AA24" s="75">
        <v>19</v>
      </c>
      <c r="AB24" s="75">
        <v>19</v>
      </c>
      <c r="AC24" s="75">
        <v>19</v>
      </c>
      <c r="AD24" s="76">
        <v>20</v>
      </c>
      <c r="AE24" s="75">
        <f t="shared" si="32"/>
        <v>114</v>
      </c>
      <c r="AF24" s="75">
        <v>0</v>
      </c>
      <c r="AG24" s="77">
        <v>40</v>
      </c>
      <c r="AH24" s="1"/>
    </row>
    <row r="25" spans="1:34" s="3" customFormat="1" ht="15.75" customHeight="1">
      <c r="A25" s="27" t="s">
        <v>40</v>
      </c>
      <c r="B25" s="27" t="s">
        <v>125</v>
      </c>
      <c r="C25" s="25">
        <f t="shared" si="13"/>
        <v>1067</v>
      </c>
      <c r="D25" s="26">
        <v>567</v>
      </c>
      <c r="E25" s="44">
        <v>500</v>
      </c>
      <c r="F25" s="25">
        <f t="shared" si="24"/>
        <v>1134</v>
      </c>
      <c r="G25" s="44">
        <v>575</v>
      </c>
      <c r="H25" s="25">
        <v>559</v>
      </c>
      <c r="I25" s="25">
        <f t="shared" si="25"/>
        <v>1096</v>
      </c>
      <c r="J25" s="25">
        <v>521</v>
      </c>
      <c r="K25" s="44">
        <v>575</v>
      </c>
      <c r="L25" s="25">
        <f t="shared" si="26"/>
        <v>1125</v>
      </c>
      <c r="M25" s="44">
        <v>553</v>
      </c>
      <c r="N25" s="25">
        <v>572</v>
      </c>
      <c r="O25" s="25">
        <f t="shared" si="27"/>
        <v>1164</v>
      </c>
      <c r="P25" s="39">
        <v>577</v>
      </c>
      <c r="Q25" s="26">
        <v>587</v>
      </c>
      <c r="R25" s="25">
        <f t="shared" si="28"/>
        <v>1138</v>
      </c>
      <c r="S25" s="44">
        <v>599</v>
      </c>
      <c r="T25" s="25">
        <v>539</v>
      </c>
      <c r="U25" s="26">
        <f t="shared" si="29"/>
        <v>6724</v>
      </c>
      <c r="V25" s="25">
        <f t="shared" si="19"/>
        <v>3392</v>
      </c>
      <c r="W25" s="85">
        <f t="shared" si="30"/>
        <v>3332</v>
      </c>
      <c r="X25" s="76">
        <f t="shared" si="31"/>
        <v>296</v>
      </c>
      <c r="Y25" s="75">
        <v>37</v>
      </c>
      <c r="Z25" s="75">
        <v>38</v>
      </c>
      <c r="AA25" s="75">
        <v>36</v>
      </c>
      <c r="AB25" s="75">
        <v>39</v>
      </c>
      <c r="AC25" s="75">
        <v>37</v>
      </c>
      <c r="AD25" s="76">
        <v>36</v>
      </c>
      <c r="AE25" s="75">
        <f t="shared" si="32"/>
        <v>223</v>
      </c>
      <c r="AF25" s="75">
        <v>5</v>
      </c>
      <c r="AG25" s="77">
        <v>68</v>
      </c>
      <c r="AH25" s="1"/>
    </row>
    <row r="26" spans="1:34" s="3" customFormat="1" ht="15.75" customHeight="1">
      <c r="A26" s="28" t="s">
        <v>41</v>
      </c>
      <c r="B26" s="27" t="s">
        <v>126</v>
      </c>
      <c r="C26" s="36">
        <f t="shared" si="13"/>
        <v>354</v>
      </c>
      <c r="D26" s="26">
        <v>174</v>
      </c>
      <c r="E26" s="44">
        <v>180</v>
      </c>
      <c r="F26" s="36">
        <f t="shared" si="24"/>
        <v>398</v>
      </c>
      <c r="G26" s="45">
        <v>203</v>
      </c>
      <c r="H26" s="36">
        <v>195</v>
      </c>
      <c r="I26" s="36">
        <f t="shared" si="25"/>
        <v>396</v>
      </c>
      <c r="J26" s="36">
        <v>188</v>
      </c>
      <c r="K26" s="45">
        <v>208</v>
      </c>
      <c r="L26" s="36">
        <f t="shared" si="26"/>
        <v>379</v>
      </c>
      <c r="M26" s="45">
        <v>196</v>
      </c>
      <c r="N26" s="36">
        <v>183</v>
      </c>
      <c r="O26" s="36">
        <f t="shared" si="27"/>
        <v>381</v>
      </c>
      <c r="P26" s="46">
        <v>191</v>
      </c>
      <c r="Q26" s="29">
        <v>190</v>
      </c>
      <c r="R26" s="36">
        <f t="shared" si="28"/>
        <v>411</v>
      </c>
      <c r="S26" s="45">
        <v>196</v>
      </c>
      <c r="T26" s="36">
        <v>215</v>
      </c>
      <c r="U26" s="29">
        <f t="shared" si="29"/>
        <v>2319</v>
      </c>
      <c r="V26" s="36">
        <f t="shared" si="19"/>
        <v>1148</v>
      </c>
      <c r="W26" s="79">
        <f t="shared" si="30"/>
        <v>1171</v>
      </c>
      <c r="X26" s="83">
        <f t="shared" si="31"/>
        <v>118</v>
      </c>
      <c r="Y26" s="81">
        <v>14</v>
      </c>
      <c r="Z26" s="81">
        <v>14</v>
      </c>
      <c r="AA26" s="81">
        <v>16</v>
      </c>
      <c r="AB26" s="81">
        <v>15</v>
      </c>
      <c r="AC26" s="81">
        <v>14</v>
      </c>
      <c r="AD26" s="83">
        <v>13</v>
      </c>
      <c r="AE26" s="81">
        <f t="shared" si="32"/>
        <v>86</v>
      </c>
      <c r="AF26" s="81">
        <v>0</v>
      </c>
      <c r="AG26" s="82">
        <v>32</v>
      </c>
      <c r="AH26" s="1"/>
    </row>
    <row r="27" spans="1:34" s="3" customFormat="1" ht="15.75" customHeight="1">
      <c r="A27" s="27" t="s">
        <v>43</v>
      </c>
      <c r="B27" s="27" t="s">
        <v>127</v>
      </c>
      <c r="C27" s="25">
        <f t="shared" si="13"/>
        <v>501</v>
      </c>
      <c r="D27" s="42">
        <v>245</v>
      </c>
      <c r="E27" s="49">
        <v>256</v>
      </c>
      <c r="F27" s="25">
        <f t="shared" si="24"/>
        <v>480</v>
      </c>
      <c r="G27" s="44">
        <v>244</v>
      </c>
      <c r="H27" s="25">
        <v>236</v>
      </c>
      <c r="I27" s="25">
        <f t="shared" si="25"/>
        <v>507</v>
      </c>
      <c r="J27" s="25">
        <v>242</v>
      </c>
      <c r="K27" s="44">
        <v>265</v>
      </c>
      <c r="L27" s="25">
        <f t="shared" si="26"/>
        <v>508</v>
      </c>
      <c r="M27" s="44">
        <v>260</v>
      </c>
      <c r="N27" s="25">
        <v>248</v>
      </c>
      <c r="O27" s="25">
        <f t="shared" si="27"/>
        <v>559</v>
      </c>
      <c r="P27" s="38">
        <v>287</v>
      </c>
      <c r="Q27" s="26">
        <v>272</v>
      </c>
      <c r="R27" s="25">
        <f t="shared" si="28"/>
        <v>558</v>
      </c>
      <c r="S27" s="44">
        <v>285</v>
      </c>
      <c r="T27" s="25">
        <v>273</v>
      </c>
      <c r="U27" s="42">
        <f t="shared" si="29"/>
        <v>3113</v>
      </c>
      <c r="V27" s="42">
        <f t="shared" si="19"/>
        <v>1563</v>
      </c>
      <c r="W27" s="84">
        <f t="shared" si="30"/>
        <v>1550</v>
      </c>
      <c r="X27" s="74">
        <f t="shared" si="31"/>
        <v>169</v>
      </c>
      <c r="Y27" s="75">
        <v>23</v>
      </c>
      <c r="Z27" s="75">
        <v>22</v>
      </c>
      <c r="AA27" s="75">
        <v>22</v>
      </c>
      <c r="AB27" s="75">
        <v>22</v>
      </c>
      <c r="AC27" s="75">
        <v>22</v>
      </c>
      <c r="AD27" s="76">
        <v>23</v>
      </c>
      <c r="AE27" s="75">
        <f t="shared" si="32"/>
        <v>134</v>
      </c>
      <c r="AF27" s="75">
        <v>0</v>
      </c>
      <c r="AG27" s="77">
        <v>35</v>
      </c>
      <c r="AH27" s="1"/>
    </row>
    <row r="28" spans="1:34" s="3" customFormat="1" ht="15.75" customHeight="1">
      <c r="A28" s="27" t="s">
        <v>44</v>
      </c>
      <c r="B28" s="27" t="s">
        <v>128</v>
      </c>
      <c r="C28" s="25">
        <f t="shared" si="13"/>
        <v>427</v>
      </c>
      <c r="D28" s="25">
        <v>232</v>
      </c>
      <c r="E28" s="26">
        <v>195</v>
      </c>
      <c r="F28" s="25">
        <f t="shared" si="24"/>
        <v>481</v>
      </c>
      <c r="G28" s="44">
        <v>229</v>
      </c>
      <c r="H28" s="25">
        <v>252</v>
      </c>
      <c r="I28" s="25">
        <f t="shared" si="25"/>
        <v>450</v>
      </c>
      <c r="J28" s="25">
        <v>222</v>
      </c>
      <c r="K28" s="44">
        <v>228</v>
      </c>
      <c r="L28" s="25">
        <f t="shared" si="26"/>
        <v>489</v>
      </c>
      <c r="M28" s="44">
        <v>239</v>
      </c>
      <c r="N28" s="25">
        <v>250</v>
      </c>
      <c r="O28" s="25">
        <f t="shared" si="27"/>
        <v>467</v>
      </c>
      <c r="P28" s="39">
        <v>231</v>
      </c>
      <c r="Q28" s="26">
        <v>236</v>
      </c>
      <c r="R28" s="25">
        <f t="shared" si="28"/>
        <v>490</v>
      </c>
      <c r="S28" s="44">
        <v>264</v>
      </c>
      <c r="T28" s="25">
        <v>226</v>
      </c>
      <c r="U28" s="25">
        <f t="shared" si="29"/>
        <v>2804</v>
      </c>
      <c r="V28" s="25">
        <f t="shared" si="19"/>
        <v>1417</v>
      </c>
      <c r="W28" s="85">
        <f t="shared" si="30"/>
        <v>1387</v>
      </c>
      <c r="X28" s="74">
        <f t="shared" si="31"/>
        <v>142</v>
      </c>
      <c r="Y28" s="75">
        <v>19</v>
      </c>
      <c r="Z28" s="75">
        <v>19</v>
      </c>
      <c r="AA28" s="75">
        <v>18</v>
      </c>
      <c r="AB28" s="75">
        <v>19</v>
      </c>
      <c r="AC28" s="75">
        <v>16</v>
      </c>
      <c r="AD28" s="76">
        <v>19</v>
      </c>
      <c r="AE28" s="75">
        <f t="shared" si="32"/>
        <v>110</v>
      </c>
      <c r="AF28" s="75">
        <v>1</v>
      </c>
      <c r="AG28" s="77">
        <v>31</v>
      </c>
      <c r="AH28" s="1"/>
    </row>
    <row r="29" spans="1:34" s="3" customFormat="1" ht="15.75" customHeight="1">
      <c r="A29" s="27" t="s">
        <v>45</v>
      </c>
      <c r="B29" s="27" t="s">
        <v>129</v>
      </c>
      <c r="C29" s="25">
        <f t="shared" si="13"/>
        <v>491</v>
      </c>
      <c r="D29" s="25">
        <v>230</v>
      </c>
      <c r="E29" s="26">
        <v>261</v>
      </c>
      <c r="F29" s="25">
        <f t="shared" si="24"/>
        <v>478</v>
      </c>
      <c r="G29" s="44">
        <v>240</v>
      </c>
      <c r="H29" s="25">
        <v>238</v>
      </c>
      <c r="I29" s="25">
        <f t="shared" si="25"/>
        <v>484</v>
      </c>
      <c r="J29" s="25">
        <v>255</v>
      </c>
      <c r="K29" s="44">
        <v>229</v>
      </c>
      <c r="L29" s="25">
        <f t="shared" si="26"/>
        <v>492</v>
      </c>
      <c r="M29" s="44">
        <v>255</v>
      </c>
      <c r="N29" s="25">
        <v>237</v>
      </c>
      <c r="O29" s="25">
        <f t="shared" si="27"/>
        <v>507</v>
      </c>
      <c r="P29" s="39">
        <v>271</v>
      </c>
      <c r="Q29" s="26">
        <v>236</v>
      </c>
      <c r="R29" s="25">
        <f t="shared" si="28"/>
        <v>480</v>
      </c>
      <c r="S29" s="44">
        <v>254</v>
      </c>
      <c r="T29" s="25">
        <v>226</v>
      </c>
      <c r="U29" s="25">
        <f t="shared" si="29"/>
        <v>2932</v>
      </c>
      <c r="V29" s="25">
        <f t="shared" si="19"/>
        <v>1505</v>
      </c>
      <c r="W29" s="85">
        <f t="shared" si="30"/>
        <v>1427</v>
      </c>
      <c r="X29" s="74">
        <f t="shared" si="31"/>
        <v>141</v>
      </c>
      <c r="Y29" s="75">
        <v>19</v>
      </c>
      <c r="Z29" s="75">
        <v>18</v>
      </c>
      <c r="AA29" s="75">
        <v>19</v>
      </c>
      <c r="AB29" s="75">
        <v>17</v>
      </c>
      <c r="AC29" s="75">
        <v>20</v>
      </c>
      <c r="AD29" s="76">
        <v>18</v>
      </c>
      <c r="AE29" s="75">
        <f t="shared" si="32"/>
        <v>111</v>
      </c>
      <c r="AF29" s="75">
        <v>0</v>
      </c>
      <c r="AG29" s="77">
        <v>30</v>
      </c>
      <c r="AH29" s="1"/>
    </row>
    <row r="30" spans="1:34" s="3" customFormat="1" ht="15.75" customHeight="1">
      <c r="A30" s="27" t="s">
        <v>46</v>
      </c>
      <c r="B30" s="27" t="s">
        <v>130</v>
      </c>
      <c r="C30" s="25">
        <f t="shared" si="13"/>
        <v>249</v>
      </c>
      <c r="D30" s="25">
        <v>133</v>
      </c>
      <c r="E30" s="26">
        <v>116</v>
      </c>
      <c r="F30" s="25">
        <f t="shared" si="24"/>
        <v>230</v>
      </c>
      <c r="G30" s="44">
        <v>112</v>
      </c>
      <c r="H30" s="25">
        <v>118</v>
      </c>
      <c r="I30" s="25">
        <f t="shared" si="25"/>
        <v>206</v>
      </c>
      <c r="J30" s="25">
        <v>106</v>
      </c>
      <c r="K30" s="44">
        <v>100</v>
      </c>
      <c r="L30" s="25">
        <f t="shared" si="26"/>
        <v>233</v>
      </c>
      <c r="M30" s="44">
        <v>119</v>
      </c>
      <c r="N30" s="25">
        <v>114</v>
      </c>
      <c r="O30" s="25">
        <f t="shared" si="27"/>
        <v>214</v>
      </c>
      <c r="P30" s="39">
        <v>100</v>
      </c>
      <c r="Q30" s="26">
        <v>114</v>
      </c>
      <c r="R30" s="25">
        <f t="shared" si="28"/>
        <v>239</v>
      </c>
      <c r="S30" s="44">
        <v>129</v>
      </c>
      <c r="T30" s="25">
        <v>110</v>
      </c>
      <c r="U30" s="25">
        <f t="shared" si="29"/>
        <v>1371</v>
      </c>
      <c r="V30" s="25">
        <f t="shared" si="19"/>
        <v>699</v>
      </c>
      <c r="W30" s="85">
        <f t="shared" si="30"/>
        <v>672</v>
      </c>
      <c r="X30" s="74">
        <f t="shared" si="31"/>
        <v>80</v>
      </c>
      <c r="Y30" s="75">
        <v>11</v>
      </c>
      <c r="Z30" s="75">
        <v>12</v>
      </c>
      <c r="AA30" s="75">
        <v>9</v>
      </c>
      <c r="AB30" s="75">
        <v>10</v>
      </c>
      <c r="AC30" s="75">
        <v>10</v>
      </c>
      <c r="AD30" s="76">
        <v>10</v>
      </c>
      <c r="AE30" s="75">
        <f t="shared" si="32"/>
        <v>62</v>
      </c>
      <c r="AF30" s="75">
        <v>0</v>
      </c>
      <c r="AG30" s="77">
        <v>18</v>
      </c>
      <c r="AH30" s="1"/>
    </row>
    <row r="31" spans="1:34" s="3" customFormat="1" ht="15.75" customHeight="1">
      <c r="A31" s="28" t="s">
        <v>47</v>
      </c>
      <c r="B31" s="27" t="s">
        <v>131</v>
      </c>
      <c r="C31" s="36">
        <f t="shared" si="13"/>
        <v>655</v>
      </c>
      <c r="D31" s="36">
        <v>323</v>
      </c>
      <c r="E31" s="29">
        <v>332</v>
      </c>
      <c r="F31" s="36">
        <f t="shared" si="24"/>
        <v>659</v>
      </c>
      <c r="G31" s="45">
        <v>358</v>
      </c>
      <c r="H31" s="36">
        <v>301</v>
      </c>
      <c r="I31" s="36">
        <f t="shared" si="25"/>
        <v>663</v>
      </c>
      <c r="J31" s="36">
        <v>339</v>
      </c>
      <c r="K31" s="45">
        <v>324</v>
      </c>
      <c r="L31" s="36">
        <f t="shared" si="26"/>
        <v>686</v>
      </c>
      <c r="M31" s="45">
        <v>352</v>
      </c>
      <c r="N31" s="36">
        <v>334</v>
      </c>
      <c r="O31" s="36">
        <f t="shared" si="27"/>
        <v>674</v>
      </c>
      <c r="P31" s="46">
        <v>363</v>
      </c>
      <c r="Q31" s="29">
        <v>311</v>
      </c>
      <c r="R31" s="36">
        <f t="shared" si="28"/>
        <v>651</v>
      </c>
      <c r="S31" s="45">
        <v>324</v>
      </c>
      <c r="T31" s="36">
        <v>327</v>
      </c>
      <c r="U31" s="29">
        <f t="shared" si="29"/>
        <v>3988</v>
      </c>
      <c r="V31" s="36">
        <f t="shared" si="19"/>
        <v>2059</v>
      </c>
      <c r="W31" s="79">
        <f t="shared" si="30"/>
        <v>1929</v>
      </c>
      <c r="X31" s="80">
        <f t="shared" si="31"/>
        <v>182</v>
      </c>
      <c r="Y31" s="81">
        <v>23</v>
      </c>
      <c r="Z31" s="81">
        <v>24</v>
      </c>
      <c r="AA31" s="81">
        <v>23</v>
      </c>
      <c r="AB31" s="81">
        <v>24</v>
      </c>
      <c r="AC31" s="81">
        <v>22</v>
      </c>
      <c r="AD31" s="83">
        <v>24</v>
      </c>
      <c r="AE31" s="81">
        <f t="shared" si="32"/>
        <v>140</v>
      </c>
      <c r="AF31" s="81">
        <v>0</v>
      </c>
      <c r="AG31" s="82">
        <v>42</v>
      </c>
      <c r="AH31" s="1"/>
    </row>
    <row r="32" spans="1:34" s="3" customFormat="1" ht="15.75" customHeight="1">
      <c r="A32" s="30" t="s">
        <v>48</v>
      </c>
      <c r="B32" s="27" t="s">
        <v>132</v>
      </c>
      <c r="C32" s="25">
        <f t="shared" si="13"/>
        <v>151</v>
      </c>
      <c r="D32" s="26">
        <v>88</v>
      </c>
      <c r="E32" s="44">
        <v>63</v>
      </c>
      <c r="F32" s="25">
        <f t="shared" si="24"/>
        <v>191</v>
      </c>
      <c r="G32" s="44">
        <v>95</v>
      </c>
      <c r="H32" s="25">
        <v>96</v>
      </c>
      <c r="I32" s="25">
        <f t="shared" si="25"/>
        <v>199</v>
      </c>
      <c r="J32" s="25">
        <v>90</v>
      </c>
      <c r="K32" s="44">
        <v>109</v>
      </c>
      <c r="L32" s="25">
        <f t="shared" si="26"/>
        <v>190</v>
      </c>
      <c r="M32" s="44">
        <v>95</v>
      </c>
      <c r="N32" s="25">
        <v>95</v>
      </c>
      <c r="O32" s="25">
        <f t="shared" si="27"/>
        <v>206</v>
      </c>
      <c r="P32" s="39">
        <v>103</v>
      </c>
      <c r="Q32" s="26">
        <v>103</v>
      </c>
      <c r="R32" s="25">
        <f t="shared" si="28"/>
        <v>238</v>
      </c>
      <c r="S32" s="44">
        <v>114</v>
      </c>
      <c r="T32" s="25">
        <v>124</v>
      </c>
      <c r="U32" s="42">
        <f t="shared" si="29"/>
        <v>1175</v>
      </c>
      <c r="V32" s="42">
        <f t="shared" si="19"/>
        <v>585</v>
      </c>
      <c r="W32" s="84">
        <f t="shared" si="30"/>
        <v>590</v>
      </c>
      <c r="X32" s="74">
        <f t="shared" si="31"/>
        <v>82</v>
      </c>
      <c r="Y32" s="75">
        <v>9</v>
      </c>
      <c r="Z32" s="75">
        <v>10</v>
      </c>
      <c r="AA32" s="75">
        <v>10</v>
      </c>
      <c r="AB32" s="75">
        <v>9</v>
      </c>
      <c r="AC32" s="75">
        <v>11</v>
      </c>
      <c r="AD32" s="76">
        <v>12</v>
      </c>
      <c r="AE32" s="75">
        <f t="shared" si="32"/>
        <v>61</v>
      </c>
      <c r="AF32" s="75">
        <v>3</v>
      </c>
      <c r="AG32" s="77">
        <v>18</v>
      </c>
      <c r="AH32" s="1"/>
    </row>
    <row r="33" spans="1:34" s="3" customFormat="1" ht="15.75" customHeight="1">
      <c r="A33" s="27" t="s">
        <v>49</v>
      </c>
      <c r="B33" s="27" t="s">
        <v>133</v>
      </c>
      <c r="C33" s="25">
        <f t="shared" si="13"/>
        <v>267</v>
      </c>
      <c r="D33" s="26">
        <v>133</v>
      </c>
      <c r="E33" s="44">
        <v>134</v>
      </c>
      <c r="F33" s="25">
        <f t="shared" si="24"/>
        <v>283</v>
      </c>
      <c r="G33" s="44">
        <v>150</v>
      </c>
      <c r="H33" s="25">
        <v>133</v>
      </c>
      <c r="I33" s="25">
        <f t="shared" si="25"/>
        <v>302</v>
      </c>
      <c r="J33" s="25">
        <v>171</v>
      </c>
      <c r="K33" s="44">
        <v>131</v>
      </c>
      <c r="L33" s="25">
        <f t="shared" si="26"/>
        <v>281</v>
      </c>
      <c r="M33" s="44">
        <v>147</v>
      </c>
      <c r="N33" s="25">
        <v>134</v>
      </c>
      <c r="O33" s="25">
        <f t="shared" si="27"/>
        <v>283</v>
      </c>
      <c r="P33" s="39">
        <v>150</v>
      </c>
      <c r="Q33" s="26">
        <v>133</v>
      </c>
      <c r="R33" s="25">
        <f t="shared" si="28"/>
        <v>333</v>
      </c>
      <c r="S33" s="44">
        <v>162</v>
      </c>
      <c r="T33" s="25">
        <v>171</v>
      </c>
      <c r="U33" s="25">
        <f t="shared" si="29"/>
        <v>1749</v>
      </c>
      <c r="V33" s="25">
        <f t="shared" si="19"/>
        <v>913</v>
      </c>
      <c r="W33" s="85">
        <f t="shared" si="30"/>
        <v>836</v>
      </c>
      <c r="X33" s="74">
        <f t="shared" si="31"/>
        <v>87</v>
      </c>
      <c r="Y33" s="75">
        <v>10</v>
      </c>
      <c r="Z33" s="75">
        <v>11</v>
      </c>
      <c r="AA33" s="75">
        <v>12</v>
      </c>
      <c r="AB33" s="75">
        <v>10</v>
      </c>
      <c r="AC33" s="75">
        <v>9</v>
      </c>
      <c r="AD33" s="76">
        <v>11</v>
      </c>
      <c r="AE33" s="75">
        <f t="shared" si="32"/>
        <v>63</v>
      </c>
      <c r="AF33" s="75">
        <v>0</v>
      </c>
      <c r="AG33" s="77">
        <v>24</v>
      </c>
      <c r="AH33" s="1"/>
    </row>
    <row r="34" spans="1:34" s="3" customFormat="1" ht="15.75" customHeight="1">
      <c r="A34" s="27" t="s">
        <v>50</v>
      </c>
      <c r="B34" s="27" t="s">
        <v>134</v>
      </c>
      <c r="C34" s="25">
        <f t="shared" si="13"/>
        <v>583</v>
      </c>
      <c r="D34" s="26">
        <v>315</v>
      </c>
      <c r="E34" s="44">
        <v>268</v>
      </c>
      <c r="F34" s="25">
        <f t="shared" si="24"/>
        <v>568</v>
      </c>
      <c r="G34" s="44">
        <v>274</v>
      </c>
      <c r="H34" s="25">
        <v>294</v>
      </c>
      <c r="I34" s="25">
        <f t="shared" si="25"/>
        <v>591</v>
      </c>
      <c r="J34" s="25">
        <v>305</v>
      </c>
      <c r="K34" s="44">
        <v>286</v>
      </c>
      <c r="L34" s="25">
        <f t="shared" si="26"/>
        <v>592</v>
      </c>
      <c r="M34" s="44">
        <v>292</v>
      </c>
      <c r="N34" s="25">
        <v>300</v>
      </c>
      <c r="O34" s="25">
        <f t="shared" si="27"/>
        <v>594</v>
      </c>
      <c r="P34" s="39">
        <v>307</v>
      </c>
      <c r="Q34" s="26">
        <v>287</v>
      </c>
      <c r="R34" s="25">
        <f t="shared" si="28"/>
        <v>558</v>
      </c>
      <c r="S34" s="44">
        <v>265</v>
      </c>
      <c r="T34" s="25">
        <v>293</v>
      </c>
      <c r="U34" s="25">
        <f t="shared" si="29"/>
        <v>3486</v>
      </c>
      <c r="V34" s="25">
        <f t="shared" si="19"/>
        <v>1758</v>
      </c>
      <c r="W34" s="85">
        <f t="shared" si="30"/>
        <v>1728</v>
      </c>
      <c r="X34" s="74">
        <f t="shared" si="31"/>
        <v>170</v>
      </c>
      <c r="Y34" s="75">
        <v>20</v>
      </c>
      <c r="Z34" s="75">
        <v>20</v>
      </c>
      <c r="AA34" s="75">
        <v>20</v>
      </c>
      <c r="AB34" s="75">
        <v>19</v>
      </c>
      <c r="AC34" s="75">
        <v>18</v>
      </c>
      <c r="AD34" s="76">
        <v>18</v>
      </c>
      <c r="AE34" s="75">
        <f t="shared" si="32"/>
        <v>115</v>
      </c>
      <c r="AF34" s="75">
        <v>0</v>
      </c>
      <c r="AG34" s="77">
        <v>55</v>
      </c>
      <c r="AH34" s="1"/>
    </row>
    <row r="35" spans="1:34" s="3" customFormat="1" ht="15.75" customHeight="1">
      <c r="A35" s="27" t="s">
        <v>51</v>
      </c>
      <c r="B35" s="27" t="s">
        <v>135</v>
      </c>
      <c r="C35" s="25">
        <f t="shared" si="13"/>
        <v>1033</v>
      </c>
      <c r="D35" s="26">
        <v>540</v>
      </c>
      <c r="E35" s="44">
        <v>493</v>
      </c>
      <c r="F35" s="25">
        <f t="shared" si="24"/>
        <v>1012</v>
      </c>
      <c r="G35" s="44">
        <v>519</v>
      </c>
      <c r="H35" s="25">
        <v>493</v>
      </c>
      <c r="I35" s="25">
        <f t="shared" si="25"/>
        <v>975</v>
      </c>
      <c r="J35" s="25">
        <v>474</v>
      </c>
      <c r="K35" s="44">
        <v>501</v>
      </c>
      <c r="L35" s="25">
        <f t="shared" si="26"/>
        <v>1004</v>
      </c>
      <c r="M35" s="44">
        <v>500</v>
      </c>
      <c r="N35" s="25">
        <v>504</v>
      </c>
      <c r="O35" s="25">
        <f t="shared" si="27"/>
        <v>1049</v>
      </c>
      <c r="P35" s="39">
        <v>552</v>
      </c>
      <c r="Q35" s="26">
        <v>497</v>
      </c>
      <c r="R35" s="25">
        <f t="shared" si="28"/>
        <v>1020</v>
      </c>
      <c r="S35" s="44">
        <v>515</v>
      </c>
      <c r="T35" s="25">
        <v>505</v>
      </c>
      <c r="U35" s="25">
        <f t="shared" si="29"/>
        <v>6093</v>
      </c>
      <c r="V35" s="25">
        <f t="shared" si="19"/>
        <v>3100</v>
      </c>
      <c r="W35" s="85">
        <f t="shared" si="30"/>
        <v>2993</v>
      </c>
      <c r="X35" s="74">
        <f t="shared" si="31"/>
        <v>260</v>
      </c>
      <c r="Y35" s="75">
        <v>34</v>
      </c>
      <c r="Z35" s="75">
        <v>32</v>
      </c>
      <c r="AA35" s="75">
        <v>31</v>
      </c>
      <c r="AB35" s="75">
        <v>32</v>
      </c>
      <c r="AC35" s="75">
        <v>32</v>
      </c>
      <c r="AD35" s="76">
        <v>32</v>
      </c>
      <c r="AE35" s="75">
        <f t="shared" si="32"/>
        <v>193</v>
      </c>
      <c r="AF35" s="75">
        <v>0</v>
      </c>
      <c r="AG35" s="77">
        <v>67</v>
      </c>
      <c r="AH35" s="1"/>
    </row>
    <row r="36" spans="1:34" s="3" customFormat="1" ht="15.75" customHeight="1">
      <c r="A36" s="28" t="s">
        <v>52</v>
      </c>
      <c r="B36" s="27" t="s">
        <v>136</v>
      </c>
      <c r="C36" s="36">
        <f t="shared" si="13"/>
        <v>1125</v>
      </c>
      <c r="D36" s="29">
        <v>589</v>
      </c>
      <c r="E36" s="45">
        <v>536</v>
      </c>
      <c r="F36" s="36">
        <f t="shared" si="24"/>
        <v>1159</v>
      </c>
      <c r="G36" s="45">
        <v>586</v>
      </c>
      <c r="H36" s="36">
        <v>573</v>
      </c>
      <c r="I36" s="36">
        <f t="shared" si="25"/>
        <v>1193</v>
      </c>
      <c r="J36" s="36">
        <v>613</v>
      </c>
      <c r="K36" s="45">
        <v>580</v>
      </c>
      <c r="L36" s="36">
        <f t="shared" si="26"/>
        <v>1184</v>
      </c>
      <c r="M36" s="45">
        <v>590</v>
      </c>
      <c r="N36" s="36">
        <v>594</v>
      </c>
      <c r="O36" s="36">
        <f t="shared" si="27"/>
        <v>1265</v>
      </c>
      <c r="P36" s="46">
        <v>656</v>
      </c>
      <c r="Q36" s="29">
        <v>609</v>
      </c>
      <c r="R36" s="36">
        <f t="shared" si="28"/>
        <v>1293</v>
      </c>
      <c r="S36" s="45">
        <v>679</v>
      </c>
      <c r="T36" s="36">
        <v>614</v>
      </c>
      <c r="U36" s="29">
        <f t="shared" si="29"/>
        <v>7219</v>
      </c>
      <c r="V36" s="36">
        <f t="shared" si="19"/>
        <v>3713</v>
      </c>
      <c r="W36" s="79">
        <f t="shared" si="30"/>
        <v>3506</v>
      </c>
      <c r="X36" s="80">
        <f t="shared" si="31"/>
        <v>315</v>
      </c>
      <c r="Y36" s="81">
        <v>36</v>
      </c>
      <c r="Z36" s="81">
        <v>36</v>
      </c>
      <c r="AA36" s="81">
        <v>38</v>
      </c>
      <c r="AB36" s="81">
        <v>36</v>
      </c>
      <c r="AC36" s="81">
        <v>39</v>
      </c>
      <c r="AD36" s="83">
        <v>43</v>
      </c>
      <c r="AE36" s="81">
        <f t="shared" si="32"/>
        <v>228</v>
      </c>
      <c r="AF36" s="81">
        <v>0</v>
      </c>
      <c r="AG36" s="82">
        <v>87</v>
      </c>
      <c r="AH36" s="1"/>
    </row>
    <row r="37" spans="1:34" s="3" customFormat="1" ht="15.75" customHeight="1">
      <c r="A37" s="27" t="s">
        <v>53</v>
      </c>
      <c r="B37" s="27" t="s">
        <v>137</v>
      </c>
      <c r="C37" s="25">
        <f t="shared" si="13"/>
        <v>1065</v>
      </c>
      <c r="D37" s="26">
        <v>554</v>
      </c>
      <c r="E37" s="44">
        <v>511</v>
      </c>
      <c r="F37" s="25">
        <f t="shared" si="24"/>
        <v>1060</v>
      </c>
      <c r="G37" s="44">
        <v>529</v>
      </c>
      <c r="H37" s="25">
        <v>531</v>
      </c>
      <c r="I37" s="25">
        <f t="shared" si="25"/>
        <v>1069</v>
      </c>
      <c r="J37" s="25">
        <v>526</v>
      </c>
      <c r="K37" s="44">
        <v>543</v>
      </c>
      <c r="L37" s="25">
        <f t="shared" si="26"/>
        <v>1069</v>
      </c>
      <c r="M37" s="44">
        <v>548</v>
      </c>
      <c r="N37" s="25">
        <v>521</v>
      </c>
      <c r="O37" s="25">
        <f t="shared" si="27"/>
        <v>1091</v>
      </c>
      <c r="P37" s="39">
        <v>547</v>
      </c>
      <c r="Q37" s="26">
        <v>544</v>
      </c>
      <c r="R37" s="25">
        <f t="shared" si="28"/>
        <v>1071</v>
      </c>
      <c r="S37" s="44">
        <v>554</v>
      </c>
      <c r="T37" s="25">
        <v>517</v>
      </c>
      <c r="U37" s="42">
        <f t="shared" si="29"/>
        <v>6425</v>
      </c>
      <c r="V37" s="42">
        <f t="shared" si="19"/>
        <v>3258</v>
      </c>
      <c r="W37" s="84">
        <f t="shared" si="30"/>
        <v>3167</v>
      </c>
      <c r="X37" s="74">
        <f t="shared" si="31"/>
        <v>252</v>
      </c>
      <c r="Y37" s="75">
        <v>34</v>
      </c>
      <c r="Z37" s="75">
        <v>32</v>
      </c>
      <c r="AA37" s="75">
        <v>34</v>
      </c>
      <c r="AB37" s="75">
        <v>33</v>
      </c>
      <c r="AC37" s="75">
        <v>32</v>
      </c>
      <c r="AD37" s="76">
        <v>32</v>
      </c>
      <c r="AE37" s="75">
        <f t="shared" si="32"/>
        <v>197</v>
      </c>
      <c r="AF37" s="75">
        <v>0</v>
      </c>
      <c r="AG37" s="77">
        <v>55</v>
      </c>
      <c r="AH37" s="1"/>
    </row>
    <row r="38" spans="1:34" s="3" customFormat="1" ht="15.75" customHeight="1">
      <c r="A38" s="27" t="s">
        <v>54</v>
      </c>
      <c r="B38" s="27" t="s">
        <v>138</v>
      </c>
      <c r="C38" s="25">
        <f t="shared" si="13"/>
        <v>910</v>
      </c>
      <c r="D38" s="26">
        <v>460</v>
      </c>
      <c r="E38" s="44">
        <v>450</v>
      </c>
      <c r="F38" s="25">
        <f t="shared" si="24"/>
        <v>951</v>
      </c>
      <c r="G38" s="44">
        <v>484</v>
      </c>
      <c r="H38" s="25">
        <v>467</v>
      </c>
      <c r="I38" s="25">
        <f t="shared" si="25"/>
        <v>929</v>
      </c>
      <c r="J38" s="25">
        <v>502</v>
      </c>
      <c r="K38" s="44">
        <v>427</v>
      </c>
      <c r="L38" s="25">
        <f t="shared" si="26"/>
        <v>899</v>
      </c>
      <c r="M38" s="44">
        <v>479</v>
      </c>
      <c r="N38" s="25">
        <v>420</v>
      </c>
      <c r="O38" s="25">
        <f t="shared" si="27"/>
        <v>947</v>
      </c>
      <c r="P38" s="39">
        <v>491</v>
      </c>
      <c r="Q38" s="26">
        <v>456</v>
      </c>
      <c r="R38" s="25">
        <f t="shared" si="28"/>
        <v>997</v>
      </c>
      <c r="S38" s="44">
        <v>521</v>
      </c>
      <c r="T38" s="25">
        <v>476</v>
      </c>
      <c r="U38" s="25">
        <f t="shared" si="29"/>
        <v>5633</v>
      </c>
      <c r="V38" s="25">
        <f t="shared" si="19"/>
        <v>2937</v>
      </c>
      <c r="W38" s="85">
        <f t="shared" si="30"/>
        <v>2696</v>
      </c>
      <c r="X38" s="74">
        <f t="shared" si="31"/>
        <v>254</v>
      </c>
      <c r="Y38" s="75">
        <v>31</v>
      </c>
      <c r="Z38" s="75">
        <v>33</v>
      </c>
      <c r="AA38" s="75">
        <v>31</v>
      </c>
      <c r="AB38" s="75">
        <v>30</v>
      </c>
      <c r="AC38" s="75">
        <v>29</v>
      </c>
      <c r="AD38" s="76">
        <v>31</v>
      </c>
      <c r="AE38" s="75">
        <f t="shared" si="32"/>
        <v>185</v>
      </c>
      <c r="AF38" s="75">
        <v>2</v>
      </c>
      <c r="AG38" s="77">
        <v>67</v>
      </c>
      <c r="AH38" s="1"/>
    </row>
    <row r="39" spans="1:34" s="3" customFormat="1" ht="15.75" customHeight="1">
      <c r="A39" s="27" t="s">
        <v>55</v>
      </c>
      <c r="B39" s="27" t="s">
        <v>139</v>
      </c>
      <c r="C39" s="25">
        <f t="shared" si="13"/>
        <v>684</v>
      </c>
      <c r="D39" s="26">
        <v>361</v>
      </c>
      <c r="E39" s="44">
        <v>323</v>
      </c>
      <c r="F39" s="25">
        <f t="shared" si="24"/>
        <v>706</v>
      </c>
      <c r="G39" s="44">
        <v>341</v>
      </c>
      <c r="H39" s="25">
        <v>365</v>
      </c>
      <c r="I39" s="25">
        <f t="shared" si="25"/>
        <v>715</v>
      </c>
      <c r="J39" s="25">
        <v>387</v>
      </c>
      <c r="K39" s="44">
        <v>328</v>
      </c>
      <c r="L39" s="25">
        <f t="shared" si="26"/>
        <v>688</v>
      </c>
      <c r="M39" s="44">
        <v>372</v>
      </c>
      <c r="N39" s="25">
        <v>316</v>
      </c>
      <c r="O39" s="25">
        <f t="shared" si="27"/>
        <v>701</v>
      </c>
      <c r="P39" s="39">
        <v>345</v>
      </c>
      <c r="Q39" s="26">
        <v>356</v>
      </c>
      <c r="R39" s="25">
        <f t="shared" si="28"/>
        <v>763</v>
      </c>
      <c r="S39" s="44">
        <v>386</v>
      </c>
      <c r="T39" s="25">
        <v>377</v>
      </c>
      <c r="U39" s="25">
        <f t="shared" si="29"/>
        <v>4257</v>
      </c>
      <c r="V39" s="25">
        <f t="shared" si="19"/>
        <v>2192</v>
      </c>
      <c r="W39" s="85">
        <f t="shared" si="30"/>
        <v>2065</v>
      </c>
      <c r="X39" s="74">
        <f t="shared" si="31"/>
        <v>184</v>
      </c>
      <c r="Y39" s="75">
        <v>21</v>
      </c>
      <c r="Z39" s="75">
        <v>21</v>
      </c>
      <c r="AA39" s="75">
        <v>22</v>
      </c>
      <c r="AB39" s="75">
        <v>22</v>
      </c>
      <c r="AC39" s="75">
        <v>21</v>
      </c>
      <c r="AD39" s="76">
        <v>22</v>
      </c>
      <c r="AE39" s="75">
        <f t="shared" si="32"/>
        <v>129</v>
      </c>
      <c r="AF39" s="75">
        <v>0</v>
      </c>
      <c r="AG39" s="77">
        <v>55</v>
      </c>
      <c r="AH39" s="1"/>
    </row>
    <row r="40" spans="1:34" s="3" customFormat="1" ht="15.75" customHeight="1">
      <c r="A40" s="14" t="s">
        <v>70</v>
      </c>
      <c r="B40" s="14" t="s">
        <v>140</v>
      </c>
      <c r="C40" s="25">
        <f t="shared" si="13"/>
        <v>551</v>
      </c>
      <c r="D40" s="26">
        <v>293</v>
      </c>
      <c r="E40" s="44">
        <v>258</v>
      </c>
      <c r="F40" s="25">
        <f t="shared" si="24"/>
        <v>607</v>
      </c>
      <c r="G40" s="44">
        <v>301</v>
      </c>
      <c r="H40" s="25">
        <v>306</v>
      </c>
      <c r="I40" s="25">
        <f t="shared" si="25"/>
        <v>540</v>
      </c>
      <c r="J40" s="25">
        <v>282</v>
      </c>
      <c r="K40" s="44">
        <v>258</v>
      </c>
      <c r="L40" s="25">
        <f t="shared" si="26"/>
        <v>602</v>
      </c>
      <c r="M40" s="44">
        <v>307</v>
      </c>
      <c r="N40" s="25">
        <v>295</v>
      </c>
      <c r="O40" s="25">
        <f t="shared" si="27"/>
        <v>601</v>
      </c>
      <c r="P40" s="39">
        <v>271</v>
      </c>
      <c r="Q40" s="26">
        <v>330</v>
      </c>
      <c r="R40" s="25">
        <f t="shared" si="28"/>
        <v>615</v>
      </c>
      <c r="S40" s="44">
        <v>329</v>
      </c>
      <c r="T40" s="25">
        <v>286</v>
      </c>
      <c r="U40" s="25">
        <f t="shared" si="29"/>
        <v>3516</v>
      </c>
      <c r="V40" s="25">
        <f t="shared" si="19"/>
        <v>1783</v>
      </c>
      <c r="W40" s="85">
        <f t="shared" si="30"/>
        <v>1733</v>
      </c>
      <c r="X40" s="74">
        <f t="shared" si="31"/>
        <v>163</v>
      </c>
      <c r="Y40" s="75">
        <v>18</v>
      </c>
      <c r="Z40" s="75">
        <v>19</v>
      </c>
      <c r="AA40" s="75">
        <v>18</v>
      </c>
      <c r="AB40" s="75">
        <v>20</v>
      </c>
      <c r="AC40" s="75">
        <v>18</v>
      </c>
      <c r="AD40" s="76">
        <v>20</v>
      </c>
      <c r="AE40" s="75">
        <f t="shared" si="32"/>
        <v>113</v>
      </c>
      <c r="AF40" s="75">
        <v>0</v>
      </c>
      <c r="AG40" s="77">
        <v>50</v>
      </c>
      <c r="AH40" s="1"/>
    </row>
    <row r="41" spans="1:34" s="3" customFormat="1" ht="15.75" customHeight="1">
      <c r="A41" s="31" t="s">
        <v>78</v>
      </c>
      <c r="B41" s="14" t="s">
        <v>141</v>
      </c>
      <c r="C41" s="36">
        <f t="shared" si="13"/>
        <v>849</v>
      </c>
      <c r="D41" s="29">
        <v>427</v>
      </c>
      <c r="E41" s="45">
        <v>422</v>
      </c>
      <c r="F41" s="36">
        <f t="shared" si="24"/>
        <v>828</v>
      </c>
      <c r="G41" s="45">
        <v>443</v>
      </c>
      <c r="H41" s="36">
        <v>385</v>
      </c>
      <c r="I41" s="36">
        <f t="shared" si="25"/>
        <v>831</v>
      </c>
      <c r="J41" s="36">
        <v>430</v>
      </c>
      <c r="K41" s="45">
        <v>401</v>
      </c>
      <c r="L41" s="36">
        <f t="shared" si="26"/>
        <v>836</v>
      </c>
      <c r="M41" s="45">
        <v>428</v>
      </c>
      <c r="N41" s="36">
        <v>408</v>
      </c>
      <c r="O41" s="36">
        <f t="shared" si="27"/>
        <v>800</v>
      </c>
      <c r="P41" s="46">
        <v>414</v>
      </c>
      <c r="Q41" s="29">
        <v>386</v>
      </c>
      <c r="R41" s="36">
        <f t="shared" si="28"/>
        <v>787</v>
      </c>
      <c r="S41" s="45">
        <v>416</v>
      </c>
      <c r="T41" s="36">
        <v>371</v>
      </c>
      <c r="U41" s="29">
        <f t="shared" si="29"/>
        <v>4931</v>
      </c>
      <c r="V41" s="36">
        <f t="shared" si="19"/>
        <v>2558</v>
      </c>
      <c r="W41" s="79">
        <f t="shared" si="30"/>
        <v>2373</v>
      </c>
      <c r="X41" s="80">
        <f t="shared" si="31"/>
        <v>204</v>
      </c>
      <c r="Y41" s="81">
        <v>28</v>
      </c>
      <c r="Z41" s="81">
        <v>26</v>
      </c>
      <c r="AA41" s="81">
        <v>26</v>
      </c>
      <c r="AB41" s="81">
        <v>26</v>
      </c>
      <c r="AC41" s="81">
        <v>22</v>
      </c>
      <c r="AD41" s="83">
        <v>22</v>
      </c>
      <c r="AE41" s="81">
        <f t="shared" si="32"/>
        <v>150</v>
      </c>
      <c r="AF41" s="81">
        <v>0</v>
      </c>
      <c r="AG41" s="82">
        <v>54</v>
      </c>
      <c r="AH41" s="1"/>
    </row>
    <row r="42" spans="1:34" s="3" customFormat="1" ht="15.75" customHeight="1">
      <c r="A42" s="14" t="s">
        <v>92</v>
      </c>
      <c r="B42" s="14" t="s">
        <v>142</v>
      </c>
      <c r="C42" s="25">
        <f t="shared" si="13"/>
        <v>206</v>
      </c>
      <c r="D42" s="26">
        <v>102</v>
      </c>
      <c r="E42" s="44">
        <v>104</v>
      </c>
      <c r="F42" s="25">
        <f t="shared" si="24"/>
        <v>229</v>
      </c>
      <c r="G42" s="44">
        <v>129</v>
      </c>
      <c r="H42" s="25">
        <v>100</v>
      </c>
      <c r="I42" s="25">
        <f t="shared" si="25"/>
        <v>242</v>
      </c>
      <c r="J42" s="25">
        <v>125</v>
      </c>
      <c r="K42" s="44">
        <v>117</v>
      </c>
      <c r="L42" s="25">
        <f t="shared" si="26"/>
        <v>255</v>
      </c>
      <c r="M42" s="44">
        <v>141</v>
      </c>
      <c r="N42" s="25">
        <v>114</v>
      </c>
      <c r="O42" s="25">
        <f t="shared" si="27"/>
        <v>251</v>
      </c>
      <c r="P42" s="39">
        <v>129</v>
      </c>
      <c r="Q42" s="26">
        <v>122</v>
      </c>
      <c r="R42" s="25">
        <f t="shared" si="28"/>
        <v>249</v>
      </c>
      <c r="S42" s="44">
        <v>130</v>
      </c>
      <c r="T42" s="25">
        <v>119</v>
      </c>
      <c r="U42" s="42">
        <f t="shared" si="29"/>
        <v>1432</v>
      </c>
      <c r="V42" s="42">
        <f t="shared" si="19"/>
        <v>756</v>
      </c>
      <c r="W42" s="84">
        <f t="shared" si="30"/>
        <v>676</v>
      </c>
      <c r="X42" s="74">
        <f t="shared" si="31"/>
        <v>82</v>
      </c>
      <c r="Y42" s="75">
        <v>9</v>
      </c>
      <c r="Z42" s="75">
        <v>11</v>
      </c>
      <c r="AA42" s="75">
        <v>10</v>
      </c>
      <c r="AB42" s="75">
        <v>10</v>
      </c>
      <c r="AC42" s="75">
        <v>9</v>
      </c>
      <c r="AD42" s="76">
        <v>10</v>
      </c>
      <c r="AE42" s="75">
        <f t="shared" si="32"/>
        <v>59</v>
      </c>
      <c r="AF42" s="75">
        <v>0</v>
      </c>
      <c r="AG42" s="77">
        <v>23</v>
      </c>
      <c r="AH42" s="1"/>
    </row>
    <row r="43" spans="1:34" s="3" customFormat="1" ht="15.75" customHeight="1">
      <c r="A43" s="14" t="s">
        <v>81</v>
      </c>
      <c r="B43" s="14" t="s">
        <v>143</v>
      </c>
      <c r="C43" s="25">
        <f t="shared" si="13"/>
        <v>202</v>
      </c>
      <c r="D43" s="26">
        <v>104</v>
      </c>
      <c r="E43" s="44">
        <v>98</v>
      </c>
      <c r="F43" s="25">
        <f t="shared" si="24"/>
        <v>200</v>
      </c>
      <c r="G43" s="44">
        <v>108</v>
      </c>
      <c r="H43" s="25">
        <v>92</v>
      </c>
      <c r="I43" s="25">
        <f t="shared" si="25"/>
        <v>233</v>
      </c>
      <c r="J43" s="25">
        <v>132</v>
      </c>
      <c r="K43" s="44">
        <v>101</v>
      </c>
      <c r="L43" s="25">
        <f t="shared" si="26"/>
        <v>228</v>
      </c>
      <c r="M43" s="44">
        <v>127</v>
      </c>
      <c r="N43" s="25">
        <v>101</v>
      </c>
      <c r="O43" s="25">
        <f t="shared" si="27"/>
        <v>216</v>
      </c>
      <c r="P43" s="39">
        <v>117</v>
      </c>
      <c r="Q43" s="26">
        <v>99</v>
      </c>
      <c r="R43" s="25">
        <f t="shared" si="28"/>
        <v>218</v>
      </c>
      <c r="S43" s="44">
        <v>96</v>
      </c>
      <c r="T43" s="25">
        <v>122</v>
      </c>
      <c r="U43" s="25">
        <f t="shared" si="29"/>
        <v>1297</v>
      </c>
      <c r="V43" s="25">
        <f t="shared" si="19"/>
        <v>684</v>
      </c>
      <c r="W43" s="85">
        <f t="shared" si="30"/>
        <v>613</v>
      </c>
      <c r="X43" s="74">
        <f t="shared" si="31"/>
        <v>59</v>
      </c>
      <c r="Y43" s="75">
        <v>8</v>
      </c>
      <c r="Z43" s="75">
        <v>7</v>
      </c>
      <c r="AA43" s="75">
        <v>8</v>
      </c>
      <c r="AB43" s="75">
        <v>8</v>
      </c>
      <c r="AC43" s="75">
        <v>8</v>
      </c>
      <c r="AD43" s="76">
        <v>8</v>
      </c>
      <c r="AE43" s="75">
        <f t="shared" si="32"/>
        <v>47</v>
      </c>
      <c r="AF43" s="75">
        <v>0</v>
      </c>
      <c r="AG43" s="77">
        <v>12</v>
      </c>
      <c r="AH43" s="1"/>
    </row>
    <row r="44" spans="1:34" s="3" customFormat="1" ht="15.75" customHeight="1">
      <c r="A44" s="14" t="s">
        <v>82</v>
      </c>
      <c r="B44" s="14" t="s">
        <v>144</v>
      </c>
      <c r="C44" s="25">
        <f t="shared" si="13"/>
        <v>92</v>
      </c>
      <c r="D44" s="26">
        <v>42</v>
      </c>
      <c r="E44" s="44">
        <v>50</v>
      </c>
      <c r="F44" s="25">
        <f t="shared" si="24"/>
        <v>102</v>
      </c>
      <c r="G44" s="44">
        <v>48</v>
      </c>
      <c r="H44" s="25">
        <v>54</v>
      </c>
      <c r="I44" s="25">
        <f t="shared" si="25"/>
        <v>107</v>
      </c>
      <c r="J44" s="25">
        <v>54</v>
      </c>
      <c r="K44" s="44">
        <v>53</v>
      </c>
      <c r="L44" s="25">
        <f t="shared" si="26"/>
        <v>132</v>
      </c>
      <c r="M44" s="44">
        <v>70</v>
      </c>
      <c r="N44" s="25">
        <v>62</v>
      </c>
      <c r="O44" s="25">
        <f t="shared" si="27"/>
        <v>115</v>
      </c>
      <c r="P44" s="39">
        <v>55</v>
      </c>
      <c r="Q44" s="26">
        <v>60</v>
      </c>
      <c r="R44" s="25">
        <f t="shared" si="28"/>
        <v>124</v>
      </c>
      <c r="S44" s="44">
        <v>68</v>
      </c>
      <c r="T44" s="25">
        <v>56</v>
      </c>
      <c r="U44" s="25">
        <f t="shared" si="29"/>
        <v>672</v>
      </c>
      <c r="V44" s="25">
        <f t="shared" si="19"/>
        <v>337</v>
      </c>
      <c r="W44" s="85">
        <f t="shared" si="30"/>
        <v>335</v>
      </c>
      <c r="X44" s="74">
        <f t="shared" si="31"/>
        <v>47</v>
      </c>
      <c r="Y44" s="75">
        <v>5</v>
      </c>
      <c r="Z44" s="75">
        <v>6</v>
      </c>
      <c r="AA44" s="75">
        <v>6</v>
      </c>
      <c r="AB44" s="75">
        <v>5</v>
      </c>
      <c r="AC44" s="75">
        <v>6</v>
      </c>
      <c r="AD44" s="76">
        <v>6</v>
      </c>
      <c r="AE44" s="75">
        <f t="shared" si="32"/>
        <v>34</v>
      </c>
      <c r="AF44" s="75">
        <v>3</v>
      </c>
      <c r="AG44" s="77">
        <v>10</v>
      </c>
      <c r="AH44" s="1"/>
    </row>
    <row r="45" spans="1:34" s="3" customFormat="1" ht="15.75" customHeight="1">
      <c r="A45" s="14" t="s">
        <v>83</v>
      </c>
      <c r="B45" s="14" t="s">
        <v>145</v>
      </c>
      <c r="C45" s="25">
        <f t="shared" si="13"/>
        <v>417</v>
      </c>
      <c r="D45" s="26">
        <v>213</v>
      </c>
      <c r="E45" s="44">
        <v>204</v>
      </c>
      <c r="F45" s="25">
        <f t="shared" si="24"/>
        <v>403</v>
      </c>
      <c r="G45" s="44">
        <v>201</v>
      </c>
      <c r="H45" s="25">
        <v>202</v>
      </c>
      <c r="I45" s="25">
        <f t="shared" si="25"/>
        <v>453</v>
      </c>
      <c r="J45" s="25">
        <v>232</v>
      </c>
      <c r="K45" s="44">
        <v>221</v>
      </c>
      <c r="L45" s="25">
        <f t="shared" si="26"/>
        <v>454</v>
      </c>
      <c r="M45" s="44">
        <v>232</v>
      </c>
      <c r="N45" s="25">
        <v>222</v>
      </c>
      <c r="O45" s="25">
        <f t="shared" si="27"/>
        <v>435</v>
      </c>
      <c r="P45" s="39">
        <v>202</v>
      </c>
      <c r="Q45" s="26">
        <v>233</v>
      </c>
      <c r="R45" s="25">
        <f t="shared" si="28"/>
        <v>459</v>
      </c>
      <c r="S45" s="44">
        <v>237</v>
      </c>
      <c r="T45" s="25">
        <v>222</v>
      </c>
      <c r="U45" s="25">
        <f t="shared" si="29"/>
        <v>2621</v>
      </c>
      <c r="V45" s="25">
        <f t="shared" si="19"/>
        <v>1317</v>
      </c>
      <c r="W45" s="85">
        <f t="shared" si="30"/>
        <v>1304</v>
      </c>
      <c r="X45" s="74">
        <f t="shared" si="31"/>
        <v>135</v>
      </c>
      <c r="Y45" s="75">
        <v>15</v>
      </c>
      <c r="Z45" s="75">
        <v>14</v>
      </c>
      <c r="AA45" s="75">
        <v>16</v>
      </c>
      <c r="AB45" s="75">
        <v>16</v>
      </c>
      <c r="AC45" s="75">
        <v>16</v>
      </c>
      <c r="AD45" s="76">
        <v>16</v>
      </c>
      <c r="AE45" s="75">
        <f t="shared" si="32"/>
        <v>93</v>
      </c>
      <c r="AF45" s="75">
        <v>2</v>
      </c>
      <c r="AG45" s="77">
        <v>40</v>
      </c>
      <c r="AH45" s="1"/>
    </row>
    <row r="46" spans="1:34" s="3" customFormat="1" ht="15.75" customHeight="1">
      <c r="A46" s="31" t="s">
        <v>93</v>
      </c>
      <c r="B46" s="14" t="s">
        <v>146</v>
      </c>
      <c r="C46" s="36">
        <f t="shared" si="13"/>
        <v>265</v>
      </c>
      <c r="D46" s="29">
        <v>139</v>
      </c>
      <c r="E46" s="45">
        <v>126</v>
      </c>
      <c r="F46" s="36">
        <f t="shared" si="24"/>
        <v>268</v>
      </c>
      <c r="G46" s="45">
        <v>129</v>
      </c>
      <c r="H46" s="36">
        <v>139</v>
      </c>
      <c r="I46" s="36">
        <f t="shared" si="25"/>
        <v>287</v>
      </c>
      <c r="J46" s="36">
        <v>139</v>
      </c>
      <c r="K46" s="45">
        <v>148</v>
      </c>
      <c r="L46" s="36">
        <f t="shared" si="26"/>
        <v>236</v>
      </c>
      <c r="M46" s="45">
        <v>115</v>
      </c>
      <c r="N46" s="36">
        <v>121</v>
      </c>
      <c r="O46" s="36">
        <f t="shared" si="27"/>
        <v>290</v>
      </c>
      <c r="P46" s="46">
        <v>150</v>
      </c>
      <c r="Q46" s="29">
        <v>140</v>
      </c>
      <c r="R46" s="36">
        <f t="shared" si="28"/>
        <v>276</v>
      </c>
      <c r="S46" s="45">
        <v>129</v>
      </c>
      <c r="T46" s="36">
        <v>147</v>
      </c>
      <c r="U46" s="36">
        <f t="shared" si="29"/>
        <v>1622</v>
      </c>
      <c r="V46" s="36">
        <f t="shared" si="19"/>
        <v>801</v>
      </c>
      <c r="W46" s="79">
        <f t="shared" si="30"/>
        <v>821</v>
      </c>
      <c r="X46" s="80">
        <f t="shared" si="31"/>
        <v>86</v>
      </c>
      <c r="Y46" s="81">
        <v>11</v>
      </c>
      <c r="Z46" s="81">
        <v>11</v>
      </c>
      <c r="AA46" s="81">
        <v>11</v>
      </c>
      <c r="AB46" s="81">
        <v>11</v>
      </c>
      <c r="AC46" s="81">
        <v>11</v>
      </c>
      <c r="AD46" s="83">
        <v>10</v>
      </c>
      <c r="AE46" s="81">
        <f t="shared" si="32"/>
        <v>65</v>
      </c>
      <c r="AF46" s="81">
        <v>0</v>
      </c>
      <c r="AG46" s="82">
        <v>21</v>
      </c>
      <c r="AH46" s="1"/>
    </row>
    <row r="47" spans="1:34" s="3" customFormat="1" ht="15.75" customHeight="1">
      <c r="A47" s="27" t="s">
        <v>88</v>
      </c>
      <c r="B47" s="27" t="s">
        <v>147</v>
      </c>
      <c r="C47" s="25">
        <f t="shared" si="13"/>
        <v>1035</v>
      </c>
      <c r="D47" s="26">
        <v>563</v>
      </c>
      <c r="E47" s="44">
        <v>472</v>
      </c>
      <c r="F47" s="25">
        <f t="shared" si="24"/>
        <v>1078</v>
      </c>
      <c r="G47" s="44">
        <v>560</v>
      </c>
      <c r="H47" s="25">
        <v>518</v>
      </c>
      <c r="I47" s="25">
        <f t="shared" si="25"/>
        <v>1081</v>
      </c>
      <c r="J47" s="25">
        <v>545</v>
      </c>
      <c r="K47" s="44">
        <v>536</v>
      </c>
      <c r="L47" s="25">
        <f t="shared" si="26"/>
        <v>1024</v>
      </c>
      <c r="M47" s="44">
        <v>553</v>
      </c>
      <c r="N47" s="25">
        <v>471</v>
      </c>
      <c r="O47" s="25">
        <f t="shared" si="27"/>
        <v>984</v>
      </c>
      <c r="P47" s="39">
        <v>519</v>
      </c>
      <c r="Q47" s="26">
        <v>465</v>
      </c>
      <c r="R47" s="25">
        <f t="shared" si="28"/>
        <v>997</v>
      </c>
      <c r="S47" s="44">
        <v>514</v>
      </c>
      <c r="T47" s="25">
        <v>483</v>
      </c>
      <c r="U47" s="25">
        <f t="shared" si="29"/>
        <v>6199</v>
      </c>
      <c r="V47" s="25">
        <f t="shared" si="19"/>
        <v>3254</v>
      </c>
      <c r="W47" s="85">
        <f t="shared" si="30"/>
        <v>2945</v>
      </c>
      <c r="X47" s="74">
        <f t="shared" si="31"/>
        <v>275</v>
      </c>
      <c r="Y47" s="75">
        <v>35</v>
      </c>
      <c r="Z47" s="75">
        <v>36</v>
      </c>
      <c r="AA47" s="75">
        <v>36</v>
      </c>
      <c r="AB47" s="75">
        <v>36</v>
      </c>
      <c r="AC47" s="75">
        <v>30</v>
      </c>
      <c r="AD47" s="76">
        <v>33</v>
      </c>
      <c r="AE47" s="75">
        <f t="shared" si="32"/>
        <v>206</v>
      </c>
      <c r="AF47" s="75">
        <v>2</v>
      </c>
      <c r="AG47" s="77">
        <v>67</v>
      </c>
      <c r="AH47" s="1" t="s">
        <v>42</v>
      </c>
    </row>
    <row r="48" spans="1:34" s="3" customFormat="1" ht="15.75" customHeight="1">
      <c r="A48" s="27" t="s">
        <v>95</v>
      </c>
      <c r="B48" s="27" t="s">
        <v>148</v>
      </c>
      <c r="C48" s="25">
        <f t="shared" si="13"/>
        <v>488</v>
      </c>
      <c r="D48" s="26">
        <v>245</v>
      </c>
      <c r="E48" s="44">
        <v>243</v>
      </c>
      <c r="F48" s="25">
        <f>SUM(G48:H48)</f>
        <v>542</v>
      </c>
      <c r="G48" s="44">
        <v>284</v>
      </c>
      <c r="H48" s="25">
        <v>258</v>
      </c>
      <c r="I48" s="25">
        <f>SUM(J48:K48)</f>
        <v>514</v>
      </c>
      <c r="J48" s="26">
        <v>267</v>
      </c>
      <c r="K48" s="44">
        <v>247</v>
      </c>
      <c r="L48" s="25">
        <f>SUM(M48:N48)</f>
        <v>560</v>
      </c>
      <c r="M48" s="44">
        <v>282</v>
      </c>
      <c r="N48" s="25">
        <v>278</v>
      </c>
      <c r="O48" s="25">
        <f>SUM(P48:Q48)</f>
        <v>551</v>
      </c>
      <c r="P48" s="39">
        <v>285</v>
      </c>
      <c r="Q48" s="26">
        <v>266</v>
      </c>
      <c r="R48" s="25">
        <f>SUM(S48:T48)</f>
        <v>541</v>
      </c>
      <c r="S48" s="44">
        <v>251</v>
      </c>
      <c r="T48" s="25">
        <v>290</v>
      </c>
      <c r="U48" s="39">
        <f>SUM(V48:W48)</f>
        <v>3196</v>
      </c>
      <c r="V48" s="25">
        <f t="shared" si="19"/>
        <v>1614</v>
      </c>
      <c r="W48" s="85">
        <f>E48+H48+K48+N48+Q48+T48</f>
        <v>1582</v>
      </c>
      <c r="X48" s="74">
        <f>SUM(AE48:AG48)</f>
        <v>147</v>
      </c>
      <c r="Y48" s="75">
        <v>17</v>
      </c>
      <c r="Z48" s="75">
        <v>18</v>
      </c>
      <c r="AA48" s="75">
        <v>16</v>
      </c>
      <c r="AB48" s="75">
        <v>19</v>
      </c>
      <c r="AC48" s="75">
        <v>17</v>
      </c>
      <c r="AD48" s="76">
        <v>19</v>
      </c>
      <c r="AE48" s="75">
        <f>SUM(Y48:AD48)</f>
        <v>106</v>
      </c>
      <c r="AF48" s="75">
        <v>0</v>
      </c>
      <c r="AG48" s="77">
        <v>41</v>
      </c>
      <c r="AH48" s="1"/>
    </row>
    <row r="49" spans="1:34" s="3" customFormat="1" ht="15.75" customHeight="1">
      <c r="A49" s="27"/>
      <c r="B49" s="27"/>
      <c r="C49" s="32"/>
      <c r="D49" s="33"/>
      <c r="E49" s="32"/>
      <c r="F49" s="32"/>
      <c r="G49" s="32"/>
      <c r="H49" s="32"/>
      <c r="I49" s="32"/>
      <c r="J49" s="33"/>
      <c r="K49" s="32"/>
      <c r="L49" s="32"/>
      <c r="M49" s="33"/>
      <c r="N49" s="32"/>
      <c r="O49" s="32"/>
      <c r="P49" s="40"/>
      <c r="Q49" s="33"/>
      <c r="R49" s="32"/>
      <c r="S49" s="33"/>
      <c r="T49" s="43"/>
      <c r="U49" s="34"/>
      <c r="V49" s="37"/>
      <c r="W49" s="86"/>
      <c r="X49" s="87"/>
      <c r="Y49" s="32"/>
      <c r="Z49" s="32"/>
      <c r="AA49" s="32"/>
      <c r="AB49" s="32"/>
      <c r="AC49" s="32"/>
      <c r="AD49" s="33"/>
      <c r="AE49" s="37"/>
      <c r="AF49" s="88"/>
      <c r="AG49" s="89"/>
      <c r="AH49" s="1"/>
    </row>
    <row r="50" spans="1:34" s="3" customFormat="1" ht="15.75" customHeight="1">
      <c r="A50" s="27" t="s">
        <v>56</v>
      </c>
      <c r="B50" s="27"/>
      <c r="C50" s="25">
        <f>SUM(C22:C48)+C6+C14</f>
        <v>37994</v>
      </c>
      <c r="D50" s="25">
        <f aca="true" t="shared" si="33" ref="D50:W50">SUM(D22:D48)+D6+D14</f>
        <v>19568</v>
      </c>
      <c r="E50" s="25">
        <f t="shared" si="33"/>
        <v>18426</v>
      </c>
      <c r="F50" s="25">
        <f t="shared" si="33"/>
        <v>39399</v>
      </c>
      <c r="G50" s="25">
        <f t="shared" si="33"/>
        <v>20059</v>
      </c>
      <c r="H50" s="25">
        <f t="shared" si="33"/>
        <v>19340</v>
      </c>
      <c r="I50" s="25">
        <f t="shared" si="33"/>
        <v>39248</v>
      </c>
      <c r="J50" s="25">
        <f t="shared" si="33"/>
        <v>20296</v>
      </c>
      <c r="K50" s="25">
        <f t="shared" si="33"/>
        <v>18952</v>
      </c>
      <c r="L50" s="25">
        <f t="shared" si="33"/>
        <v>39757</v>
      </c>
      <c r="M50" s="25">
        <f t="shared" si="33"/>
        <v>20437</v>
      </c>
      <c r="N50" s="25">
        <f t="shared" si="33"/>
        <v>19320</v>
      </c>
      <c r="O50" s="25">
        <f t="shared" si="33"/>
        <v>39830</v>
      </c>
      <c r="P50" s="39">
        <f t="shared" si="33"/>
        <v>20458</v>
      </c>
      <c r="Q50" s="26">
        <f t="shared" si="33"/>
        <v>19372</v>
      </c>
      <c r="R50" s="25">
        <f>SUM(R22:R48)+R6+R14</f>
        <v>40394</v>
      </c>
      <c r="S50" s="25">
        <f>SUM(S22:S48)+S6+S14</f>
        <v>20661</v>
      </c>
      <c r="T50" s="25">
        <f t="shared" si="33"/>
        <v>19733</v>
      </c>
      <c r="U50" s="25">
        <f t="shared" si="33"/>
        <v>236622</v>
      </c>
      <c r="V50" s="25">
        <f t="shared" si="33"/>
        <v>121479</v>
      </c>
      <c r="W50" s="26">
        <f t="shared" si="33"/>
        <v>115143</v>
      </c>
      <c r="X50" s="74">
        <f>SUM(X22:X48)+X6+X14</f>
        <v>10180</v>
      </c>
      <c r="Y50" s="75">
        <f aca="true" t="shared" si="34" ref="Y50:AG50">SUM(Y22:Y48)+Y6+Y14</f>
        <v>1331</v>
      </c>
      <c r="Z50" s="75">
        <f t="shared" si="34"/>
        <v>1362</v>
      </c>
      <c r="AA50" s="75">
        <f t="shared" si="34"/>
        <v>1350</v>
      </c>
      <c r="AB50" s="75">
        <f t="shared" si="34"/>
        <v>1357</v>
      </c>
      <c r="AC50" s="75">
        <f t="shared" si="34"/>
        <v>1324</v>
      </c>
      <c r="AD50" s="75">
        <f t="shared" si="34"/>
        <v>1361</v>
      </c>
      <c r="AE50" s="75">
        <f t="shared" si="34"/>
        <v>8085</v>
      </c>
      <c r="AF50" s="75">
        <f t="shared" si="34"/>
        <v>29</v>
      </c>
      <c r="AG50" s="77">
        <f t="shared" si="34"/>
        <v>2066</v>
      </c>
      <c r="AH50" s="1"/>
    </row>
    <row r="51" spans="2:34" s="3" customFormat="1" ht="15.75" customHeight="1">
      <c r="B51" s="1"/>
      <c r="C51" s="19"/>
      <c r="D51" s="14"/>
      <c r="E51" s="19"/>
      <c r="F51" s="19"/>
      <c r="G51" s="19"/>
      <c r="H51" s="14"/>
      <c r="I51" s="19"/>
      <c r="J51" s="19"/>
      <c r="K51" s="19"/>
      <c r="L51" s="19"/>
      <c r="M51" s="19"/>
      <c r="N51" s="19"/>
      <c r="O51" s="19"/>
      <c r="P51" s="15"/>
      <c r="Q51" s="14"/>
      <c r="R51" s="19"/>
      <c r="S51" s="14"/>
      <c r="T51" s="14"/>
      <c r="U51" s="19"/>
      <c r="V51" s="19"/>
      <c r="W51" s="90"/>
      <c r="X51" s="91"/>
      <c r="Y51" s="19"/>
      <c r="Z51" s="19"/>
      <c r="AA51" s="19"/>
      <c r="AB51" s="19"/>
      <c r="AC51" s="19"/>
      <c r="AD51" s="14"/>
      <c r="AE51" s="19"/>
      <c r="AF51" s="19"/>
      <c r="AG51" s="1"/>
      <c r="AH51" s="1"/>
    </row>
    <row r="52" spans="1:34" s="3" customFormat="1" ht="15.75" customHeight="1">
      <c r="A52" s="2" t="s">
        <v>84</v>
      </c>
      <c r="B52" s="20" t="s">
        <v>111</v>
      </c>
      <c r="C52" s="25">
        <f aca="true" t="shared" si="35" ref="C52:C62">SUM(D52:E52)</f>
        <v>2473</v>
      </c>
      <c r="D52" s="26">
        <v>1261</v>
      </c>
      <c r="E52" s="44">
        <v>1212</v>
      </c>
      <c r="F52" s="25">
        <f>SUM(G52:H52)</f>
        <v>2493</v>
      </c>
      <c r="G52" s="44">
        <v>1256</v>
      </c>
      <c r="H52" s="25">
        <v>1237</v>
      </c>
      <c r="I52" s="25">
        <f>SUM(J52:K52)</f>
        <v>2704</v>
      </c>
      <c r="J52" s="25">
        <v>1362</v>
      </c>
      <c r="K52" s="44">
        <v>1342</v>
      </c>
      <c r="L52" s="25">
        <f>SUM(M52:N52)</f>
        <v>2675</v>
      </c>
      <c r="M52" s="44">
        <v>1390</v>
      </c>
      <c r="N52" s="25">
        <v>1285</v>
      </c>
      <c r="O52" s="25">
        <f>SUM(P52:Q52)</f>
        <v>2713</v>
      </c>
      <c r="P52" s="39">
        <v>1445</v>
      </c>
      <c r="Q52" s="26">
        <v>1268</v>
      </c>
      <c r="R52" s="25">
        <f>SUM(S52:T52)</f>
        <v>2694</v>
      </c>
      <c r="S52" s="44">
        <v>1373</v>
      </c>
      <c r="T52" s="25">
        <v>1321</v>
      </c>
      <c r="U52" s="25">
        <f>SUM(V52:W52)</f>
        <v>15752</v>
      </c>
      <c r="V52" s="25">
        <f>D52+G52+J52+M52+P52+S52</f>
        <v>8087</v>
      </c>
      <c r="W52" s="85">
        <f>E52+H52+K52+N52+Q52+T52</f>
        <v>7665</v>
      </c>
      <c r="X52" s="74">
        <f aca="true" t="shared" si="36" ref="X52:X62">SUM(AE52:AG52)</f>
        <v>725</v>
      </c>
      <c r="Y52" s="75">
        <v>80</v>
      </c>
      <c r="Z52" s="75">
        <v>76</v>
      </c>
      <c r="AA52" s="75">
        <v>82</v>
      </c>
      <c r="AB52" s="75">
        <v>82</v>
      </c>
      <c r="AC52" s="75">
        <v>83</v>
      </c>
      <c r="AD52" s="76">
        <v>81</v>
      </c>
      <c r="AE52" s="75">
        <f aca="true" t="shared" si="37" ref="AE52:AE62">SUM(Y52:AD52)</f>
        <v>484</v>
      </c>
      <c r="AF52" s="75">
        <v>4</v>
      </c>
      <c r="AG52" s="77">
        <v>237</v>
      </c>
      <c r="AH52" s="1"/>
    </row>
    <row r="53" spans="1:34" s="3" customFormat="1" ht="15.75" customHeight="1">
      <c r="A53" s="2" t="s">
        <v>57</v>
      </c>
      <c r="B53" s="20" t="s">
        <v>112</v>
      </c>
      <c r="C53" s="25">
        <f t="shared" si="35"/>
        <v>792</v>
      </c>
      <c r="D53" s="26">
        <v>388</v>
      </c>
      <c r="E53" s="44">
        <v>404</v>
      </c>
      <c r="F53" s="25">
        <f aca="true" t="shared" si="38" ref="F53:F62">SUM(G53:H53)</f>
        <v>773</v>
      </c>
      <c r="G53" s="44">
        <v>414</v>
      </c>
      <c r="H53" s="25">
        <v>359</v>
      </c>
      <c r="I53" s="25">
        <f aca="true" t="shared" si="39" ref="I53:I62">SUM(J53:K53)</f>
        <v>856</v>
      </c>
      <c r="J53" s="25">
        <v>442</v>
      </c>
      <c r="K53" s="44">
        <v>414</v>
      </c>
      <c r="L53" s="25">
        <f aca="true" t="shared" si="40" ref="L53:L62">SUM(M53:N53)</f>
        <v>816</v>
      </c>
      <c r="M53" s="44">
        <v>408</v>
      </c>
      <c r="N53" s="25">
        <v>408</v>
      </c>
      <c r="O53" s="25">
        <f aca="true" t="shared" si="41" ref="O53:O62">SUM(P53:Q53)</f>
        <v>820</v>
      </c>
      <c r="P53" s="39">
        <v>434</v>
      </c>
      <c r="Q53" s="26">
        <v>386</v>
      </c>
      <c r="R53" s="25">
        <f aca="true" t="shared" si="42" ref="R53:R62">SUM(S53:T53)</f>
        <v>818</v>
      </c>
      <c r="S53" s="44">
        <v>413</v>
      </c>
      <c r="T53" s="25">
        <v>405</v>
      </c>
      <c r="U53" s="25">
        <f aca="true" t="shared" si="43" ref="U53:U62">SUM(V53:W53)</f>
        <v>4875</v>
      </c>
      <c r="V53" s="25">
        <f aca="true" t="shared" si="44" ref="V53:V62">D53+G53+J53+M53+P53+S53</f>
        <v>2499</v>
      </c>
      <c r="W53" s="85">
        <f aca="true" t="shared" si="45" ref="W53:W62">E53+H53+K53+N53+Q53+T53</f>
        <v>2376</v>
      </c>
      <c r="X53" s="74">
        <f t="shared" si="36"/>
        <v>219</v>
      </c>
      <c r="Y53" s="75">
        <v>29</v>
      </c>
      <c r="Z53" s="75">
        <v>30</v>
      </c>
      <c r="AA53" s="75">
        <v>30</v>
      </c>
      <c r="AB53" s="75">
        <v>31</v>
      </c>
      <c r="AC53" s="75">
        <v>29</v>
      </c>
      <c r="AD53" s="76">
        <v>29</v>
      </c>
      <c r="AE53" s="75">
        <f t="shared" si="37"/>
        <v>178</v>
      </c>
      <c r="AF53" s="75">
        <v>0</v>
      </c>
      <c r="AG53" s="77">
        <v>41</v>
      </c>
      <c r="AH53" s="1"/>
    </row>
    <row r="54" spans="1:34" s="3" customFormat="1" ht="15.75" customHeight="1">
      <c r="A54" s="20" t="s">
        <v>58</v>
      </c>
      <c r="B54" s="20" t="s">
        <v>113</v>
      </c>
      <c r="C54" s="25">
        <f t="shared" si="35"/>
        <v>160</v>
      </c>
      <c r="D54" s="26">
        <v>72</v>
      </c>
      <c r="E54" s="44">
        <v>88</v>
      </c>
      <c r="F54" s="25">
        <f t="shared" si="38"/>
        <v>156</v>
      </c>
      <c r="G54" s="44">
        <v>84</v>
      </c>
      <c r="H54" s="25">
        <v>72</v>
      </c>
      <c r="I54" s="25">
        <f t="shared" si="39"/>
        <v>156</v>
      </c>
      <c r="J54" s="25">
        <v>59</v>
      </c>
      <c r="K54" s="44">
        <v>97</v>
      </c>
      <c r="L54" s="25">
        <f t="shared" si="40"/>
        <v>147</v>
      </c>
      <c r="M54" s="44">
        <v>76</v>
      </c>
      <c r="N54" s="25">
        <v>71</v>
      </c>
      <c r="O54" s="25">
        <f t="shared" si="41"/>
        <v>167</v>
      </c>
      <c r="P54" s="39">
        <v>82</v>
      </c>
      <c r="Q54" s="26">
        <v>85</v>
      </c>
      <c r="R54" s="25">
        <f t="shared" si="42"/>
        <v>163</v>
      </c>
      <c r="S54" s="44">
        <v>77</v>
      </c>
      <c r="T54" s="25">
        <v>86</v>
      </c>
      <c r="U54" s="25">
        <f t="shared" si="43"/>
        <v>949</v>
      </c>
      <c r="V54" s="25">
        <f t="shared" si="44"/>
        <v>450</v>
      </c>
      <c r="W54" s="85">
        <f t="shared" si="45"/>
        <v>499</v>
      </c>
      <c r="X54" s="74">
        <f t="shared" si="36"/>
        <v>72</v>
      </c>
      <c r="Y54" s="75">
        <v>9</v>
      </c>
      <c r="Z54" s="75">
        <v>9</v>
      </c>
      <c r="AA54" s="75">
        <v>8</v>
      </c>
      <c r="AB54" s="75">
        <v>8</v>
      </c>
      <c r="AC54" s="75">
        <v>7</v>
      </c>
      <c r="AD54" s="76">
        <v>8</v>
      </c>
      <c r="AE54" s="75">
        <f t="shared" si="37"/>
        <v>49</v>
      </c>
      <c r="AF54" s="75">
        <v>4</v>
      </c>
      <c r="AG54" s="77">
        <v>19</v>
      </c>
      <c r="AH54" s="1"/>
    </row>
    <row r="55" spans="1:34" s="3" customFormat="1" ht="15.75" customHeight="1">
      <c r="A55" s="110" t="s">
        <v>59</v>
      </c>
      <c r="B55" s="110" t="s">
        <v>114</v>
      </c>
      <c r="C55" s="111">
        <f t="shared" si="35"/>
        <v>95</v>
      </c>
      <c r="D55" s="112">
        <v>52</v>
      </c>
      <c r="E55" s="113">
        <v>43</v>
      </c>
      <c r="F55" s="111">
        <f t="shared" si="38"/>
        <v>117</v>
      </c>
      <c r="G55" s="113">
        <v>51</v>
      </c>
      <c r="H55" s="111">
        <v>66</v>
      </c>
      <c r="I55" s="111">
        <f t="shared" si="39"/>
        <v>121</v>
      </c>
      <c r="J55" s="111">
        <v>62</v>
      </c>
      <c r="K55" s="113">
        <v>59</v>
      </c>
      <c r="L55" s="111">
        <f t="shared" si="40"/>
        <v>102</v>
      </c>
      <c r="M55" s="113">
        <v>54</v>
      </c>
      <c r="N55" s="111">
        <v>48</v>
      </c>
      <c r="O55" s="111">
        <f t="shared" si="41"/>
        <v>125</v>
      </c>
      <c r="P55" s="114">
        <v>62</v>
      </c>
      <c r="Q55" s="112">
        <v>63</v>
      </c>
      <c r="R55" s="111">
        <f t="shared" si="42"/>
        <v>91</v>
      </c>
      <c r="S55" s="113">
        <v>56</v>
      </c>
      <c r="T55" s="111">
        <v>35</v>
      </c>
      <c r="U55" s="111">
        <f t="shared" si="43"/>
        <v>651</v>
      </c>
      <c r="V55" s="111">
        <f t="shared" si="44"/>
        <v>337</v>
      </c>
      <c r="W55" s="115">
        <f t="shared" si="45"/>
        <v>314</v>
      </c>
      <c r="X55" s="116">
        <f t="shared" si="36"/>
        <v>36</v>
      </c>
      <c r="Y55" s="117">
        <v>4</v>
      </c>
      <c r="Z55" s="117">
        <v>4</v>
      </c>
      <c r="AA55" s="117">
        <v>4</v>
      </c>
      <c r="AB55" s="117">
        <v>4</v>
      </c>
      <c r="AC55" s="117">
        <v>5</v>
      </c>
      <c r="AD55" s="118">
        <v>4</v>
      </c>
      <c r="AE55" s="117">
        <f t="shared" si="37"/>
        <v>25</v>
      </c>
      <c r="AF55" s="117">
        <v>0</v>
      </c>
      <c r="AG55" s="119">
        <v>11</v>
      </c>
      <c r="AH55" s="1"/>
    </row>
    <row r="56" spans="1:34" s="3" customFormat="1" ht="15.75" customHeight="1">
      <c r="A56" s="2" t="s">
        <v>60</v>
      </c>
      <c r="B56" s="20" t="s">
        <v>115</v>
      </c>
      <c r="C56" s="25">
        <f t="shared" si="35"/>
        <v>305</v>
      </c>
      <c r="D56" s="26">
        <v>167</v>
      </c>
      <c r="E56" s="44">
        <v>138</v>
      </c>
      <c r="F56" s="25">
        <f t="shared" si="38"/>
        <v>305</v>
      </c>
      <c r="G56" s="44">
        <v>147</v>
      </c>
      <c r="H56" s="25">
        <v>158</v>
      </c>
      <c r="I56" s="25">
        <f t="shared" si="39"/>
        <v>294</v>
      </c>
      <c r="J56" s="25">
        <v>149</v>
      </c>
      <c r="K56" s="44">
        <v>145</v>
      </c>
      <c r="L56" s="25">
        <f t="shared" si="40"/>
        <v>318</v>
      </c>
      <c r="M56" s="44">
        <v>158</v>
      </c>
      <c r="N56" s="25">
        <v>160</v>
      </c>
      <c r="O56" s="25">
        <f t="shared" si="41"/>
        <v>330</v>
      </c>
      <c r="P56" s="39">
        <v>164</v>
      </c>
      <c r="Q56" s="26">
        <v>166</v>
      </c>
      <c r="R56" s="25">
        <f t="shared" si="42"/>
        <v>294</v>
      </c>
      <c r="S56" s="44">
        <v>150</v>
      </c>
      <c r="T56" s="25">
        <v>144</v>
      </c>
      <c r="U56" s="25">
        <f t="shared" si="43"/>
        <v>1846</v>
      </c>
      <c r="V56" s="25">
        <f t="shared" si="44"/>
        <v>935</v>
      </c>
      <c r="W56" s="85">
        <f t="shared" si="45"/>
        <v>911</v>
      </c>
      <c r="X56" s="74">
        <f t="shared" si="36"/>
        <v>91</v>
      </c>
      <c r="Y56" s="75">
        <v>11</v>
      </c>
      <c r="Z56" s="75">
        <v>12</v>
      </c>
      <c r="AA56" s="75">
        <v>11</v>
      </c>
      <c r="AB56" s="75">
        <v>12</v>
      </c>
      <c r="AC56" s="75">
        <v>11</v>
      </c>
      <c r="AD56" s="76">
        <v>11</v>
      </c>
      <c r="AE56" s="75">
        <f t="shared" si="37"/>
        <v>68</v>
      </c>
      <c r="AF56" s="75">
        <v>0</v>
      </c>
      <c r="AG56" s="77">
        <v>23</v>
      </c>
      <c r="AH56" s="1"/>
    </row>
    <row r="57" spans="1:34" s="3" customFormat="1" ht="15.75" customHeight="1">
      <c r="A57" s="20" t="s">
        <v>61</v>
      </c>
      <c r="B57" s="20" t="s">
        <v>116</v>
      </c>
      <c r="C57" s="25">
        <f t="shared" si="35"/>
        <v>159</v>
      </c>
      <c r="D57" s="26">
        <v>79</v>
      </c>
      <c r="E57" s="44">
        <v>80</v>
      </c>
      <c r="F57" s="25">
        <f t="shared" si="38"/>
        <v>185</v>
      </c>
      <c r="G57" s="44">
        <v>104</v>
      </c>
      <c r="H57" s="25">
        <v>81</v>
      </c>
      <c r="I57" s="25">
        <f t="shared" si="39"/>
        <v>138</v>
      </c>
      <c r="J57" s="25">
        <v>61</v>
      </c>
      <c r="K57" s="44">
        <v>77</v>
      </c>
      <c r="L57" s="25">
        <f t="shared" si="40"/>
        <v>147</v>
      </c>
      <c r="M57" s="44">
        <v>71</v>
      </c>
      <c r="N57" s="25">
        <v>76</v>
      </c>
      <c r="O57" s="25">
        <f t="shared" si="41"/>
        <v>159</v>
      </c>
      <c r="P57" s="39">
        <v>80</v>
      </c>
      <c r="Q57" s="26">
        <v>79</v>
      </c>
      <c r="R57" s="25">
        <f t="shared" si="42"/>
        <v>150</v>
      </c>
      <c r="S57" s="44">
        <v>82</v>
      </c>
      <c r="T57" s="25">
        <v>68</v>
      </c>
      <c r="U57" s="25">
        <f t="shared" si="43"/>
        <v>938</v>
      </c>
      <c r="V57" s="25">
        <f t="shared" si="44"/>
        <v>477</v>
      </c>
      <c r="W57" s="92">
        <f t="shared" si="45"/>
        <v>461</v>
      </c>
      <c r="X57" s="74">
        <f t="shared" si="36"/>
        <v>60</v>
      </c>
      <c r="Y57" s="75">
        <v>6</v>
      </c>
      <c r="Z57" s="75">
        <v>6</v>
      </c>
      <c r="AA57" s="75">
        <v>6</v>
      </c>
      <c r="AB57" s="75">
        <v>6</v>
      </c>
      <c r="AC57" s="75">
        <v>6</v>
      </c>
      <c r="AD57" s="76">
        <v>6</v>
      </c>
      <c r="AE57" s="75">
        <f t="shared" si="37"/>
        <v>36</v>
      </c>
      <c r="AF57" s="75">
        <v>0</v>
      </c>
      <c r="AG57" s="77">
        <v>24</v>
      </c>
      <c r="AH57" s="1"/>
    </row>
    <row r="58" spans="1:34" s="3" customFormat="1" ht="15.75" customHeight="1">
      <c r="A58" s="20" t="s">
        <v>87</v>
      </c>
      <c r="B58" s="20" t="s">
        <v>117</v>
      </c>
      <c r="C58" s="25">
        <f t="shared" si="35"/>
        <v>121</v>
      </c>
      <c r="D58" s="26">
        <v>59</v>
      </c>
      <c r="E58" s="44">
        <v>62</v>
      </c>
      <c r="F58" s="25">
        <f t="shared" si="38"/>
        <v>127</v>
      </c>
      <c r="G58" s="44">
        <v>66</v>
      </c>
      <c r="H58" s="25">
        <v>61</v>
      </c>
      <c r="I58" s="25">
        <f t="shared" si="39"/>
        <v>159</v>
      </c>
      <c r="J58" s="25">
        <v>74</v>
      </c>
      <c r="K58" s="44">
        <v>85</v>
      </c>
      <c r="L58" s="25">
        <f t="shared" si="40"/>
        <v>149</v>
      </c>
      <c r="M58" s="44">
        <v>76</v>
      </c>
      <c r="N58" s="25">
        <v>73</v>
      </c>
      <c r="O58" s="25">
        <f t="shared" si="41"/>
        <v>150</v>
      </c>
      <c r="P58" s="39">
        <v>59</v>
      </c>
      <c r="Q58" s="26">
        <v>91</v>
      </c>
      <c r="R58" s="25">
        <f t="shared" si="42"/>
        <v>155</v>
      </c>
      <c r="S58" s="44">
        <v>91</v>
      </c>
      <c r="T58" s="25">
        <v>64</v>
      </c>
      <c r="U58" s="25">
        <f t="shared" si="43"/>
        <v>861</v>
      </c>
      <c r="V58" s="25">
        <f t="shared" si="44"/>
        <v>425</v>
      </c>
      <c r="W58" s="92">
        <f t="shared" si="45"/>
        <v>436</v>
      </c>
      <c r="X58" s="74">
        <f t="shared" si="36"/>
        <v>40</v>
      </c>
      <c r="Y58" s="75">
        <v>5</v>
      </c>
      <c r="Z58" s="75">
        <v>5</v>
      </c>
      <c r="AA58" s="75">
        <v>5</v>
      </c>
      <c r="AB58" s="75">
        <v>5</v>
      </c>
      <c r="AC58" s="75">
        <v>5</v>
      </c>
      <c r="AD58" s="76">
        <v>6</v>
      </c>
      <c r="AE58" s="75">
        <f t="shared" si="37"/>
        <v>31</v>
      </c>
      <c r="AF58" s="75">
        <v>0</v>
      </c>
      <c r="AG58" s="77">
        <v>9</v>
      </c>
      <c r="AH58" s="1"/>
    </row>
    <row r="59" spans="1:34" s="3" customFormat="1" ht="15.75" customHeight="1">
      <c r="A59" s="4" t="s">
        <v>62</v>
      </c>
      <c r="B59" s="4" t="s">
        <v>118</v>
      </c>
      <c r="C59" s="36">
        <f t="shared" si="35"/>
        <v>183</v>
      </c>
      <c r="D59" s="29">
        <v>90</v>
      </c>
      <c r="E59" s="45">
        <v>93</v>
      </c>
      <c r="F59" s="36">
        <f t="shared" si="38"/>
        <v>198</v>
      </c>
      <c r="G59" s="45">
        <v>96</v>
      </c>
      <c r="H59" s="36">
        <v>102</v>
      </c>
      <c r="I59" s="36">
        <f t="shared" si="39"/>
        <v>197</v>
      </c>
      <c r="J59" s="36">
        <v>94</v>
      </c>
      <c r="K59" s="45">
        <v>103</v>
      </c>
      <c r="L59" s="36">
        <f t="shared" si="40"/>
        <v>186</v>
      </c>
      <c r="M59" s="45">
        <v>88</v>
      </c>
      <c r="N59" s="36">
        <v>98</v>
      </c>
      <c r="O59" s="36">
        <f t="shared" si="41"/>
        <v>194</v>
      </c>
      <c r="P59" s="46">
        <v>101</v>
      </c>
      <c r="Q59" s="29">
        <v>93</v>
      </c>
      <c r="R59" s="36">
        <f t="shared" si="42"/>
        <v>176</v>
      </c>
      <c r="S59" s="45">
        <v>92</v>
      </c>
      <c r="T59" s="36">
        <v>84</v>
      </c>
      <c r="U59" s="36">
        <f t="shared" si="43"/>
        <v>1134</v>
      </c>
      <c r="V59" s="36">
        <f t="shared" si="44"/>
        <v>561</v>
      </c>
      <c r="W59" s="93">
        <f t="shared" si="45"/>
        <v>573</v>
      </c>
      <c r="X59" s="80">
        <f t="shared" si="36"/>
        <v>49</v>
      </c>
      <c r="Y59" s="81">
        <v>7</v>
      </c>
      <c r="Z59" s="81">
        <v>7</v>
      </c>
      <c r="AA59" s="81">
        <v>7</v>
      </c>
      <c r="AB59" s="81">
        <v>6</v>
      </c>
      <c r="AC59" s="81">
        <v>6</v>
      </c>
      <c r="AD59" s="83">
        <v>5</v>
      </c>
      <c r="AE59" s="81">
        <f t="shared" si="37"/>
        <v>38</v>
      </c>
      <c r="AF59" s="81">
        <v>0</v>
      </c>
      <c r="AG59" s="82">
        <v>11</v>
      </c>
      <c r="AH59" s="1"/>
    </row>
    <row r="60" spans="1:34" s="3" customFormat="1" ht="15.75" customHeight="1">
      <c r="A60" s="20" t="s">
        <v>63</v>
      </c>
      <c r="B60" s="20" t="s">
        <v>119</v>
      </c>
      <c r="C60" s="25">
        <f t="shared" si="35"/>
        <v>405</v>
      </c>
      <c r="D60" s="26">
        <v>211</v>
      </c>
      <c r="E60" s="44">
        <v>194</v>
      </c>
      <c r="F60" s="25">
        <f t="shared" si="38"/>
        <v>417</v>
      </c>
      <c r="G60" s="44">
        <v>210</v>
      </c>
      <c r="H60" s="25">
        <v>207</v>
      </c>
      <c r="I60" s="25">
        <f t="shared" si="39"/>
        <v>458</v>
      </c>
      <c r="J60" s="25">
        <v>236</v>
      </c>
      <c r="K60" s="44">
        <v>222</v>
      </c>
      <c r="L60" s="25">
        <f t="shared" si="40"/>
        <v>467</v>
      </c>
      <c r="M60" s="44">
        <v>249</v>
      </c>
      <c r="N60" s="25">
        <v>218</v>
      </c>
      <c r="O60" s="25">
        <f t="shared" si="41"/>
        <v>463</v>
      </c>
      <c r="P60" s="39">
        <v>246</v>
      </c>
      <c r="Q60" s="26">
        <v>217</v>
      </c>
      <c r="R60" s="25">
        <f t="shared" si="42"/>
        <v>456</v>
      </c>
      <c r="S60" s="44">
        <v>236</v>
      </c>
      <c r="T60" s="25">
        <v>220</v>
      </c>
      <c r="U60" s="25">
        <f t="shared" si="43"/>
        <v>2666</v>
      </c>
      <c r="V60" s="25">
        <f t="shared" si="44"/>
        <v>1388</v>
      </c>
      <c r="W60" s="92">
        <f t="shared" si="45"/>
        <v>1278</v>
      </c>
      <c r="X60" s="74">
        <f t="shared" si="36"/>
        <v>174</v>
      </c>
      <c r="Y60" s="75">
        <v>21</v>
      </c>
      <c r="Z60" s="75">
        <v>20</v>
      </c>
      <c r="AA60" s="75">
        <v>19</v>
      </c>
      <c r="AB60" s="75">
        <v>20</v>
      </c>
      <c r="AC60" s="75">
        <v>23</v>
      </c>
      <c r="AD60" s="76">
        <v>22</v>
      </c>
      <c r="AE60" s="75">
        <f t="shared" si="37"/>
        <v>125</v>
      </c>
      <c r="AF60" s="75">
        <v>4</v>
      </c>
      <c r="AG60" s="77">
        <v>45</v>
      </c>
      <c r="AH60" s="1"/>
    </row>
    <row r="61" spans="1:34" s="3" customFormat="1" ht="15.75" customHeight="1">
      <c r="A61" s="20" t="s">
        <v>64</v>
      </c>
      <c r="B61" s="20" t="s">
        <v>120</v>
      </c>
      <c r="C61" s="25">
        <f t="shared" si="35"/>
        <v>464</v>
      </c>
      <c r="D61" s="26">
        <v>244</v>
      </c>
      <c r="E61" s="44">
        <v>220</v>
      </c>
      <c r="F61" s="25">
        <f t="shared" si="38"/>
        <v>458</v>
      </c>
      <c r="G61" s="44">
        <v>243</v>
      </c>
      <c r="H61" s="25">
        <v>215</v>
      </c>
      <c r="I61" s="25">
        <f t="shared" si="39"/>
        <v>516</v>
      </c>
      <c r="J61" s="25">
        <v>256</v>
      </c>
      <c r="K61" s="44">
        <v>260</v>
      </c>
      <c r="L61" s="25">
        <f t="shared" si="40"/>
        <v>483</v>
      </c>
      <c r="M61" s="44">
        <v>253</v>
      </c>
      <c r="N61" s="25">
        <v>230</v>
      </c>
      <c r="O61" s="25">
        <f t="shared" si="41"/>
        <v>475</v>
      </c>
      <c r="P61" s="39">
        <v>230</v>
      </c>
      <c r="Q61" s="26">
        <v>245</v>
      </c>
      <c r="R61" s="25">
        <f t="shared" si="42"/>
        <v>537</v>
      </c>
      <c r="S61" s="44">
        <v>291</v>
      </c>
      <c r="T61" s="25">
        <v>246</v>
      </c>
      <c r="U61" s="25">
        <f t="shared" si="43"/>
        <v>2933</v>
      </c>
      <c r="V61" s="25">
        <f t="shared" si="44"/>
        <v>1517</v>
      </c>
      <c r="W61" s="92">
        <f t="shared" si="45"/>
        <v>1416</v>
      </c>
      <c r="X61" s="74">
        <f t="shared" si="36"/>
        <v>152</v>
      </c>
      <c r="Y61" s="75">
        <v>19</v>
      </c>
      <c r="Z61" s="75">
        <v>18</v>
      </c>
      <c r="AA61" s="75">
        <v>20</v>
      </c>
      <c r="AB61" s="75">
        <v>18</v>
      </c>
      <c r="AC61" s="75">
        <v>17</v>
      </c>
      <c r="AD61" s="76">
        <v>19</v>
      </c>
      <c r="AE61" s="75">
        <f t="shared" si="37"/>
        <v>111</v>
      </c>
      <c r="AF61" s="75">
        <v>4</v>
      </c>
      <c r="AG61" s="77">
        <v>37</v>
      </c>
      <c r="AH61" s="1"/>
    </row>
    <row r="62" spans="1:34" s="3" customFormat="1" ht="15.75" customHeight="1">
      <c r="A62" s="20" t="s">
        <v>65</v>
      </c>
      <c r="B62" s="20" t="s">
        <v>121</v>
      </c>
      <c r="C62" s="25">
        <f t="shared" si="35"/>
        <v>244</v>
      </c>
      <c r="D62" s="26">
        <v>127</v>
      </c>
      <c r="E62" s="44">
        <v>117</v>
      </c>
      <c r="F62" s="25">
        <f t="shared" si="38"/>
        <v>222</v>
      </c>
      <c r="G62" s="44">
        <v>110</v>
      </c>
      <c r="H62" s="25">
        <v>112</v>
      </c>
      <c r="I62" s="25">
        <f t="shared" si="39"/>
        <v>258</v>
      </c>
      <c r="J62" s="25">
        <v>144</v>
      </c>
      <c r="K62" s="44">
        <v>114</v>
      </c>
      <c r="L62" s="25">
        <f t="shared" si="40"/>
        <v>259</v>
      </c>
      <c r="M62" s="44">
        <v>124</v>
      </c>
      <c r="N62" s="25">
        <v>135</v>
      </c>
      <c r="O62" s="25">
        <f t="shared" si="41"/>
        <v>275</v>
      </c>
      <c r="P62" s="39">
        <v>138</v>
      </c>
      <c r="Q62" s="26">
        <v>137</v>
      </c>
      <c r="R62" s="25">
        <f t="shared" si="42"/>
        <v>285</v>
      </c>
      <c r="S62" s="44">
        <v>146</v>
      </c>
      <c r="T62" s="25">
        <v>139</v>
      </c>
      <c r="U62" s="25">
        <f t="shared" si="43"/>
        <v>1543</v>
      </c>
      <c r="V62" s="25">
        <f t="shared" si="44"/>
        <v>789</v>
      </c>
      <c r="W62" s="92">
        <f t="shared" si="45"/>
        <v>754</v>
      </c>
      <c r="X62" s="74">
        <f t="shared" si="36"/>
        <v>100</v>
      </c>
      <c r="Y62" s="75">
        <v>13</v>
      </c>
      <c r="Z62" s="75">
        <v>9</v>
      </c>
      <c r="AA62" s="75">
        <v>10</v>
      </c>
      <c r="AB62" s="75">
        <v>11</v>
      </c>
      <c r="AC62" s="75">
        <v>11</v>
      </c>
      <c r="AD62" s="76">
        <v>13</v>
      </c>
      <c r="AE62" s="75">
        <f t="shared" si="37"/>
        <v>67</v>
      </c>
      <c r="AF62" s="75">
        <v>12</v>
      </c>
      <c r="AG62" s="77">
        <v>21</v>
      </c>
      <c r="AH62" s="1"/>
    </row>
    <row r="63" spans="1:34" s="3" customFormat="1" ht="15.75" customHeight="1">
      <c r="A63" s="20"/>
      <c r="B63" s="20"/>
      <c r="C63" s="34"/>
      <c r="D63" s="34"/>
      <c r="E63" s="34"/>
      <c r="F63" s="34"/>
      <c r="G63" s="34"/>
      <c r="H63" s="34"/>
      <c r="I63" s="34"/>
      <c r="J63" s="34"/>
      <c r="K63" s="37"/>
      <c r="L63" s="34"/>
      <c r="M63" s="34"/>
      <c r="N63" s="34"/>
      <c r="O63" s="34"/>
      <c r="P63" s="34"/>
      <c r="Q63" s="41"/>
      <c r="R63" s="34"/>
      <c r="S63" s="34"/>
      <c r="T63" s="34"/>
      <c r="U63" s="34"/>
      <c r="V63" s="34"/>
      <c r="W63" s="94"/>
      <c r="X63" s="87"/>
      <c r="Y63" s="37"/>
      <c r="Z63" s="37"/>
      <c r="AA63" s="37"/>
      <c r="AB63" s="37"/>
      <c r="AC63" s="37"/>
      <c r="AD63" s="41"/>
      <c r="AE63" s="37"/>
      <c r="AF63" s="37"/>
      <c r="AG63" s="5"/>
      <c r="AH63" s="1"/>
    </row>
    <row r="64" spans="1:34" s="3" customFormat="1" ht="15.75" customHeight="1">
      <c r="A64" s="20" t="s">
        <v>66</v>
      </c>
      <c r="B64" s="20"/>
      <c r="C64" s="25">
        <f>SUM(C52:C62)</f>
        <v>5401</v>
      </c>
      <c r="D64" s="25">
        <f aca="true" t="shared" si="46" ref="D64:W64">SUM(D52:D62)</f>
        <v>2750</v>
      </c>
      <c r="E64" s="25">
        <f t="shared" si="46"/>
        <v>2651</v>
      </c>
      <c r="F64" s="25">
        <f t="shared" si="46"/>
        <v>5451</v>
      </c>
      <c r="G64" s="25">
        <f t="shared" si="46"/>
        <v>2781</v>
      </c>
      <c r="H64" s="25">
        <f t="shared" si="46"/>
        <v>2670</v>
      </c>
      <c r="I64" s="25">
        <f t="shared" si="46"/>
        <v>5857</v>
      </c>
      <c r="J64" s="25">
        <f t="shared" si="46"/>
        <v>2939</v>
      </c>
      <c r="K64" s="25">
        <f t="shared" si="46"/>
        <v>2918</v>
      </c>
      <c r="L64" s="25">
        <f t="shared" si="46"/>
        <v>5749</v>
      </c>
      <c r="M64" s="25">
        <f t="shared" si="46"/>
        <v>2947</v>
      </c>
      <c r="N64" s="25">
        <f t="shared" si="46"/>
        <v>2802</v>
      </c>
      <c r="O64" s="25">
        <f t="shared" si="46"/>
        <v>5871</v>
      </c>
      <c r="P64" s="39">
        <f t="shared" si="46"/>
        <v>3041</v>
      </c>
      <c r="Q64" s="26">
        <f t="shared" si="46"/>
        <v>2830</v>
      </c>
      <c r="R64" s="25">
        <f t="shared" si="46"/>
        <v>5819</v>
      </c>
      <c r="S64" s="25">
        <f t="shared" si="46"/>
        <v>3007</v>
      </c>
      <c r="T64" s="25">
        <f t="shared" si="46"/>
        <v>2812</v>
      </c>
      <c r="U64" s="25">
        <f t="shared" si="46"/>
        <v>34148</v>
      </c>
      <c r="V64" s="25">
        <f t="shared" si="46"/>
        <v>17465</v>
      </c>
      <c r="W64" s="25">
        <f t="shared" si="46"/>
        <v>16683</v>
      </c>
      <c r="X64" s="74">
        <f>SUM(X52:X62)</f>
        <v>1718</v>
      </c>
      <c r="Y64" s="76">
        <f>SUM(Y52:Y62)</f>
        <v>204</v>
      </c>
      <c r="Z64" s="76">
        <f aca="true" t="shared" si="47" ref="Z64:AG64">SUM(Z52:Z62)</f>
        <v>196</v>
      </c>
      <c r="AA64" s="75">
        <f t="shared" si="47"/>
        <v>202</v>
      </c>
      <c r="AB64" s="75">
        <f t="shared" si="47"/>
        <v>203</v>
      </c>
      <c r="AC64" s="75">
        <f t="shared" si="47"/>
        <v>203</v>
      </c>
      <c r="AD64" s="76">
        <f t="shared" si="47"/>
        <v>204</v>
      </c>
      <c r="AE64" s="76">
        <f t="shared" si="47"/>
        <v>1212</v>
      </c>
      <c r="AF64" s="76">
        <f t="shared" si="47"/>
        <v>28</v>
      </c>
      <c r="AG64" s="77">
        <f t="shared" si="47"/>
        <v>478</v>
      </c>
      <c r="AH64" s="1"/>
    </row>
    <row r="65" spans="1:34" s="3" customFormat="1" ht="15.75" customHeight="1">
      <c r="A65" s="16"/>
      <c r="B65" s="16"/>
      <c r="C65" s="104"/>
      <c r="D65" s="63"/>
      <c r="E65" s="63"/>
      <c r="F65" s="104"/>
      <c r="G65" s="63"/>
      <c r="H65" s="63"/>
      <c r="I65" s="104"/>
      <c r="J65" s="63"/>
      <c r="K65" s="63"/>
      <c r="L65" s="104"/>
      <c r="M65" s="63"/>
      <c r="N65" s="63"/>
      <c r="O65" s="104"/>
      <c r="P65" s="63"/>
      <c r="Q65" s="31"/>
      <c r="R65" s="104"/>
      <c r="S65" s="63"/>
      <c r="T65" s="63"/>
      <c r="U65" s="63"/>
      <c r="V65" s="63"/>
      <c r="W65" s="105"/>
      <c r="X65" s="106"/>
      <c r="Y65" s="107"/>
      <c r="Z65" s="107"/>
      <c r="AA65" s="107"/>
      <c r="AB65" s="107"/>
      <c r="AC65" s="107"/>
      <c r="AD65" s="31"/>
      <c r="AE65" s="101"/>
      <c r="AF65" s="108"/>
      <c r="AG65" s="109"/>
      <c r="AH65" s="1"/>
    </row>
    <row r="66" spans="1:35" s="3" customFormat="1" ht="15.75" customHeight="1">
      <c r="A66" s="20" t="s">
        <v>86</v>
      </c>
      <c r="B66" s="20"/>
      <c r="C66" s="34">
        <f>C50+C64</f>
        <v>43395</v>
      </c>
      <c r="D66" s="34">
        <f aca="true" t="shared" si="48" ref="D66:AG66">D50+D64</f>
        <v>22318</v>
      </c>
      <c r="E66" s="34">
        <f t="shared" si="48"/>
        <v>21077</v>
      </c>
      <c r="F66" s="34">
        <f t="shared" si="48"/>
        <v>44850</v>
      </c>
      <c r="G66" s="34">
        <f t="shared" si="48"/>
        <v>22840</v>
      </c>
      <c r="H66" s="34">
        <f t="shared" si="48"/>
        <v>22010</v>
      </c>
      <c r="I66" s="34">
        <f t="shared" si="48"/>
        <v>45105</v>
      </c>
      <c r="J66" s="34">
        <f t="shared" si="48"/>
        <v>23235</v>
      </c>
      <c r="K66" s="34">
        <f t="shared" si="48"/>
        <v>21870</v>
      </c>
      <c r="L66" s="34">
        <f t="shared" si="48"/>
        <v>45506</v>
      </c>
      <c r="M66" s="34">
        <f t="shared" si="48"/>
        <v>23384</v>
      </c>
      <c r="N66" s="34">
        <f t="shared" si="48"/>
        <v>22122</v>
      </c>
      <c r="O66" s="34">
        <f t="shared" si="48"/>
        <v>45701</v>
      </c>
      <c r="P66" s="34">
        <f t="shared" si="48"/>
        <v>23499</v>
      </c>
      <c r="Q66" s="41">
        <f t="shared" si="48"/>
        <v>22202</v>
      </c>
      <c r="R66" s="34">
        <f>R50+R64</f>
        <v>46213</v>
      </c>
      <c r="S66" s="34">
        <f t="shared" si="48"/>
        <v>23668</v>
      </c>
      <c r="T66" s="34">
        <f t="shared" si="48"/>
        <v>22545</v>
      </c>
      <c r="U66" s="34">
        <f t="shared" si="48"/>
        <v>270770</v>
      </c>
      <c r="V66" s="34">
        <f t="shared" si="48"/>
        <v>138944</v>
      </c>
      <c r="W66" s="94">
        <f t="shared" si="48"/>
        <v>131826</v>
      </c>
      <c r="X66" s="87">
        <f t="shared" si="48"/>
        <v>11898</v>
      </c>
      <c r="Y66" s="37">
        <f t="shared" si="48"/>
        <v>1535</v>
      </c>
      <c r="Z66" s="37">
        <f t="shared" si="48"/>
        <v>1558</v>
      </c>
      <c r="AA66" s="37">
        <f t="shared" si="48"/>
        <v>1552</v>
      </c>
      <c r="AB66" s="37">
        <f t="shared" si="48"/>
        <v>1560</v>
      </c>
      <c r="AC66" s="37">
        <f t="shared" si="48"/>
        <v>1527</v>
      </c>
      <c r="AD66" s="37">
        <f t="shared" si="48"/>
        <v>1565</v>
      </c>
      <c r="AE66" s="37">
        <f t="shared" si="48"/>
        <v>9297</v>
      </c>
      <c r="AF66" s="37">
        <f t="shared" si="48"/>
        <v>57</v>
      </c>
      <c r="AG66" s="34">
        <f t="shared" si="48"/>
        <v>2544</v>
      </c>
      <c r="AH66" s="1"/>
      <c r="AI66" s="1"/>
    </row>
    <row r="67" spans="1:35" s="3" customFormat="1" ht="15.75" customHeight="1">
      <c r="A67" s="2" t="s">
        <v>67</v>
      </c>
      <c r="B67" s="20"/>
      <c r="C67" s="34">
        <f>SUM(D67:E67)</f>
        <v>389</v>
      </c>
      <c r="D67" s="47">
        <v>173</v>
      </c>
      <c r="E67" s="47">
        <v>216</v>
      </c>
      <c r="F67" s="34">
        <f>SUM(G67:H67)</f>
        <v>405</v>
      </c>
      <c r="G67" s="47">
        <v>142</v>
      </c>
      <c r="H67" s="47">
        <v>263</v>
      </c>
      <c r="I67" s="34">
        <f>SUM(J67:K67)</f>
        <v>418</v>
      </c>
      <c r="J67" s="47">
        <v>168</v>
      </c>
      <c r="K67" s="47">
        <v>250</v>
      </c>
      <c r="L67" s="34">
        <f>SUM(M67:N67)</f>
        <v>384</v>
      </c>
      <c r="M67" s="47">
        <v>146</v>
      </c>
      <c r="N67" s="47">
        <v>238</v>
      </c>
      <c r="O67" s="34">
        <f>SUM(P67:Q67)</f>
        <v>389</v>
      </c>
      <c r="P67" s="47">
        <v>149</v>
      </c>
      <c r="Q67" s="48">
        <v>240</v>
      </c>
      <c r="R67" s="34">
        <f>SUM(S67:T67)</f>
        <v>383</v>
      </c>
      <c r="S67" s="47">
        <v>161</v>
      </c>
      <c r="T67" s="47">
        <v>222</v>
      </c>
      <c r="U67" s="34">
        <f>SUM(V67:W67)</f>
        <v>2368</v>
      </c>
      <c r="V67" s="34">
        <f>D67+G67+J67+M67+P67+S67</f>
        <v>939</v>
      </c>
      <c r="W67" s="94">
        <f>E67+H67+K67+N67+Q67+T67</f>
        <v>1429</v>
      </c>
      <c r="X67" s="5">
        <f>SUM(AE67:AG67)</f>
        <v>91</v>
      </c>
      <c r="Y67" s="37">
        <v>16</v>
      </c>
      <c r="Z67" s="37">
        <v>15</v>
      </c>
      <c r="AA67" s="37">
        <v>15</v>
      </c>
      <c r="AB67" s="5">
        <v>15</v>
      </c>
      <c r="AC67" s="37">
        <v>15</v>
      </c>
      <c r="AD67" s="41">
        <v>15</v>
      </c>
      <c r="AE67" s="37">
        <f>SUM(Y67:AD67)</f>
        <v>91</v>
      </c>
      <c r="AF67" s="88">
        <v>0</v>
      </c>
      <c r="AG67" s="89">
        <v>0</v>
      </c>
      <c r="AH67" s="1"/>
      <c r="AI67" s="1"/>
    </row>
    <row r="68" spans="1:35" s="3" customFormat="1" ht="15.75" customHeight="1">
      <c r="A68" s="2" t="s">
        <v>68</v>
      </c>
      <c r="B68" s="20"/>
      <c r="C68" s="34">
        <f>SUM(D68:E68)</f>
        <v>213</v>
      </c>
      <c r="D68" s="47">
        <v>106</v>
      </c>
      <c r="E68" s="47">
        <v>107</v>
      </c>
      <c r="F68" s="34">
        <f>SUM(G68:H68)</f>
        <v>212</v>
      </c>
      <c r="G68" s="47">
        <v>109</v>
      </c>
      <c r="H68" s="47">
        <v>103</v>
      </c>
      <c r="I68" s="34">
        <f>SUM(J68:K68)</f>
        <v>218</v>
      </c>
      <c r="J68" s="47">
        <v>109</v>
      </c>
      <c r="K68" s="47">
        <v>109</v>
      </c>
      <c r="L68" s="34">
        <f>SUM(M68:N68)</f>
        <v>213</v>
      </c>
      <c r="M68" s="47">
        <v>108</v>
      </c>
      <c r="N68" s="47">
        <v>105</v>
      </c>
      <c r="O68" s="34">
        <f>SUM(P68:Q68)</f>
        <v>214</v>
      </c>
      <c r="P68" s="47">
        <v>109</v>
      </c>
      <c r="Q68" s="48">
        <v>105</v>
      </c>
      <c r="R68" s="34">
        <f>SUM(S68:T68)</f>
        <v>213</v>
      </c>
      <c r="S68" s="47">
        <v>107</v>
      </c>
      <c r="T68" s="47">
        <v>106</v>
      </c>
      <c r="U68" s="34">
        <f>SUM(V68:W68)</f>
        <v>1283</v>
      </c>
      <c r="V68" s="34">
        <f>D68+G68+J68+M68+P68+S68</f>
        <v>648</v>
      </c>
      <c r="W68" s="94">
        <f>E68+H68+K68+N68+Q68+T68</f>
        <v>635</v>
      </c>
      <c r="X68" s="5">
        <f>SUM(AE68:AG68)</f>
        <v>42</v>
      </c>
      <c r="Y68" s="37">
        <v>6</v>
      </c>
      <c r="Z68" s="37">
        <v>6</v>
      </c>
      <c r="AA68" s="37">
        <v>6</v>
      </c>
      <c r="AB68" s="5">
        <v>7</v>
      </c>
      <c r="AC68" s="37">
        <v>7</v>
      </c>
      <c r="AD68" s="41">
        <v>7</v>
      </c>
      <c r="AE68" s="5">
        <f>SUM(Y68:AD68)</f>
        <v>39</v>
      </c>
      <c r="AF68" s="88">
        <v>0</v>
      </c>
      <c r="AG68" s="89">
        <v>3</v>
      </c>
      <c r="AH68" s="1"/>
      <c r="AI68" s="1"/>
    </row>
    <row r="69" spans="2:35" s="3" customFormat="1" ht="15.75" customHeight="1">
      <c r="B69" s="1"/>
      <c r="C69" s="95"/>
      <c r="D69" s="15"/>
      <c r="E69" s="15"/>
      <c r="F69" s="95"/>
      <c r="G69" s="15"/>
      <c r="H69" s="15"/>
      <c r="I69" s="95"/>
      <c r="J69" s="15"/>
      <c r="K69" s="15"/>
      <c r="L69" s="95"/>
      <c r="M69" s="15"/>
      <c r="N69" s="15"/>
      <c r="O69" s="95"/>
      <c r="P69" s="15"/>
      <c r="Q69" s="14"/>
      <c r="R69" s="95"/>
      <c r="S69" s="15"/>
      <c r="T69" s="15"/>
      <c r="U69" s="15"/>
      <c r="V69" s="15"/>
      <c r="W69" s="96"/>
      <c r="X69" s="5"/>
      <c r="Y69" s="19"/>
      <c r="Z69" s="19"/>
      <c r="AA69" s="19"/>
      <c r="AB69" s="1"/>
      <c r="AC69" s="19"/>
      <c r="AD69" s="14"/>
      <c r="AE69" s="5"/>
      <c r="AF69" s="88"/>
      <c r="AG69" s="89"/>
      <c r="AH69" s="1"/>
      <c r="AI69" s="1"/>
    </row>
    <row r="70" spans="1:35" s="3" customFormat="1" ht="15.75" customHeight="1">
      <c r="A70" s="4" t="s">
        <v>69</v>
      </c>
      <c r="B70" s="28"/>
      <c r="C70" s="97">
        <f>SUM(C66:C68)</f>
        <v>43997</v>
      </c>
      <c r="D70" s="97">
        <f aca="true" t="shared" si="49" ref="D70:W70">SUM(D66:D68)</f>
        <v>22597</v>
      </c>
      <c r="E70" s="97">
        <f t="shared" si="49"/>
        <v>21400</v>
      </c>
      <c r="F70" s="97">
        <f t="shared" si="49"/>
        <v>45467</v>
      </c>
      <c r="G70" s="97">
        <f t="shared" si="49"/>
        <v>23091</v>
      </c>
      <c r="H70" s="97">
        <f t="shared" si="49"/>
        <v>22376</v>
      </c>
      <c r="I70" s="97">
        <f t="shared" si="49"/>
        <v>45741</v>
      </c>
      <c r="J70" s="97">
        <f t="shared" si="49"/>
        <v>23512</v>
      </c>
      <c r="K70" s="97">
        <f t="shared" si="49"/>
        <v>22229</v>
      </c>
      <c r="L70" s="97">
        <f t="shared" si="49"/>
        <v>46103</v>
      </c>
      <c r="M70" s="97">
        <f t="shared" si="49"/>
        <v>23638</v>
      </c>
      <c r="N70" s="97">
        <f t="shared" si="49"/>
        <v>22465</v>
      </c>
      <c r="O70" s="97">
        <f t="shared" si="49"/>
        <v>46304</v>
      </c>
      <c r="P70" s="97">
        <f t="shared" si="49"/>
        <v>23757</v>
      </c>
      <c r="Q70" s="98">
        <f t="shared" si="49"/>
        <v>22547</v>
      </c>
      <c r="R70" s="97">
        <f t="shared" si="49"/>
        <v>46809</v>
      </c>
      <c r="S70" s="97">
        <f t="shared" si="49"/>
        <v>23936</v>
      </c>
      <c r="T70" s="97">
        <f t="shared" si="49"/>
        <v>22873</v>
      </c>
      <c r="U70" s="97">
        <f t="shared" si="49"/>
        <v>274421</v>
      </c>
      <c r="V70" s="97">
        <f t="shared" si="49"/>
        <v>140531</v>
      </c>
      <c r="W70" s="99">
        <f t="shared" si="49"/>
        <v>133890</v>
      </c>
      <c r="X70" s="100">
        <f>SUM(X66:X68)</f>
        <v>12031</v>
      </c>
      <c r="Y70" s="101">
        <f aca="true" t="shared" si="50" ref="Y70:AG70">SUM(Y66:Y68)</f>
        <v>1557</v>
      </c>
      <c r="Z70" s="101">
        <f t="shared" si="50"/>
        <v>1579</v>
      </c>
      <c r="AA70" s="101">
        <f t="shared" si="50"/>
        <v>1573</v>
      </c>
      <c r="AB70" s="100">
        <f t="shared" si="50"/>
        <v>1582</v>
      </c>
      <c r="AC70" s="101">
        <f t="shared" si="50"/>
        <v>1549</v>
      </c>
      <c r="AD70" s="98">
        <f t="shared" si="50"/>
        <v>1587</v>
      </c>
      <c r="AE70" s="100">
        <f t="shared" si="50"/>
        <v>9427</v>
      </c>
      <c r="AF70" s="97">
        <f t="shared" si="50"/>
        <v>57</v>
      </c>
      <c r="AG70" s="97">
        <f t="shared" si="50"/>
        <v>2547</v>
      </c>
      <c r="AH70" s="1"/>
      <c r="AI70" s="1"/>
    </row>
    <row r="71" spans="2:35" s="3" customFormat="1" ht="15.75" customHeight="1">
      <c r="B71" s="1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2" s="1" customFormat="1" ht="15.75" customHeight="1" hidden="1">
      <c r="A72" s="20" t="s">
        <v>71</v>
      </c>
      <c r="B72" s="20"/>
    </row>
    <row r="73" spans="1:35" s="1" customFormat="1" ht="15.75" customHeight="1" hidden="1">
      <c r="A73" s="1" t="s">
        <v>72</v>
      </c>
      <c r="C73" s="12">
        <f aca="true" t="shared" si="51" ref="C73:C78">SUM(D73:E73)</f>
        <v>0</v>
      </c>
      <c r="D73" s="22"/>
      <c r="E73" s="22"/>
      <c r="F73" s="12">
        <f aca="true" t="shared" si="52" ref="F73:F78">SUM(G73:H73)</f>
        <v>0</v>
      </c>
      <c r="G73" s="22"/>
      <c r="H73" s="22"/>
      <c r="I73" s="12">
        <f aca="true" t="shared" si="53" ref="I73:I78">SUM(J73:K73)</f>
        <v>0</v>
      </c>
      <c r="J73" s="22"/>
      <c r="K73" s="22"/>
      <c r="L73" s="12">
        <f aca="true" t="shared" si="54" ref="L73:L78">SUM(M73:N73)</f>
        <v>0</v>
      </c>
      <c r="M73" s="22"/>
      <c r="N73" s="22"/>
      <c r="O73" s="12">
        <f aca="true" t="shared" si="55" ref="O73:O78">SUM(P73:Q73)</f>
        <v>0</v>
      </c>
      <c r="P73" s="22"/>
      <c r="Q73" s="22"/>
      <c r="R73" s="12">
        <f aca="true" t="shared" si="56" ref="R73:R78">SUM(S73:T73)</f>
        <v>0</v>
      </c>
      <c r="S73" s="22"/>
      <c r="T73" s="22"/>
      <c r="U73" s="12">
        <f aca="true" t="shared" si="57" ref="U73:W78">C73+F73+I73+L73+O73+R73</f>
        <v>0</v>
      </c>
      <c r="V73" s="12">
        <f t="shared" si="57"/>
        <v>0</v>
      </c>
      <c r="W73" s="12">
        <f t="shared" si="57"/>
        <v>0</v>
      </c>
      <c r="X73" s="12">
        <f aca="true" t="shared" si="58" ref="X73:X78">AE73+AF73+AG73</f>
        <v>0</v>
      </c>
      <c r="Y73" s="22"/>
      <c r="Z73" s="22"/>
      <c r="AE73" s="5">
        <f aca="true" t="shared" si="59" ref="AE73:AE78">SUM(Y73:AD73)</f>
        <v>0</v>
      </c>
      <c r="AI73" s="1" t="s">
        <v>79</v>
      </c>
    </row>
    <row r="74" spans="1:35" s="1" customFormat="1" ht="15.75" customHeight="1" hidden="1">
      <c r="A74" s="20" t="s">
        <v>73</v>
      </c>
      <c r="B74" s="20"/>
      <c r="C74" s="12">
        <f t="shared" si="51"/>
        <v>0</v>
      </c>
      <c r="D74" s="12"/>
      <c r="E74" s="12"/>
      <c r="F74" s="12">
        <f t="shared" si="52"/>
        <v>0</v>
      </c>
      <c r="G74" s="12"/>
      <c r="H74" s="12"/>
      <c r="I74" s="12">
        <f t="shared" si="53"/>
        <v>0</v>
      </c>
      <c r="J74" s="12"/>
      <c r="K74" s="12"/>
      <c r="L74" s="12">
        <f t="shared" si="54"/>
        <v>0</v>
      </c>
      <c r="M74" s="22"/>
      <c r="N74" s="12"/>
      <c r="O74" s="12">
        <f t="shared" si="55"/>
        <v>0</v>
      </c>
      <c r="P74" s="22"/>
      <c r="Q74" s="22"/>
      <c r="R74" s="12">
        <f t="shared" si="56"/>
        <v>0</v>
      </c>
      <c r="S74" s="22"/>
      <c r="T74" s="22"/>
      <c r="U74" s="12">
        <f t="shared" si="57"/>
        <v>0</v>
      </c>
      <c r="V74" s="12">
        <f t="shared" si="57"/>
        <v>0</v>
      </c>
      <c r="W74" s="12">
        <f t="shared" si="57"/>
        <v>0</v>
      </c>
      <c r="X74" s="12">
        <f t="shared" si="58"/>
        <v>0</v>
      </c>
      <c r="Y74" s="22"/>
      <c r="Z74" s="22"/>
      <c r="AE74" s="5">
        <f t="shared" si="59"/>
        <v>0</v>
      </c>
      <c r="AI74" s="1" t="s">
        <v>80</v>
      </c>
    </row>
    <row r="75" spans="1:31" s="1" customFormat="1" ht="15.75" customHeight="1" hidden="1">
      <c r="A75" s="1" t="s">
        <v>74</v>
      </c>
      <c r="C75" s="12">
        <f t="shared" si="51"/>
        <v>0</v>
      </c>
      <c r="D75" s="12"/>
      <c r="E75" s="22"/>
      <c r="F75" s="12">
        <f t="shared" si="52"/>
        <v>0</v>
      </c>
      <c r="G75" s="12"/>
      <c r="H75" s="12"/>
      <c r="I75" s="12">
        <f t="shared" si="53"/>
        <v>0</v>
      </c>
      <c r="J75" s="12"/>
      <c r="K75" s="12"/>
      <c r="L75" s="12">
        <f t="shared" si="54"/>
        <v>0</v>
      </c>
      <c r="M75" s="22"/>
      <c r="N75" s="22"/>
      <c r="O75" s="12">
        <f t="shared" si="55"/>
        <v>0</v>
      </c>
      <c r="P75" s="22"/>
      <c r="Q75" s="22"/>
      <c r="R75" s="12">
        <f t="shared" si="56"/>
        <v>0</v>
      </c>
      <c r="S75" s="22"/>
      <c r="T75" s="22"/>
      <c r="U75" s="12">
        <f t="shared" si="57"/>
        <v>0</v>
      </c>
      <c r="V75" s="12">
        <f t="shared" si="57"/>
        <v>0</v>
      </c>
      <c r="W75" s="12">
        <f t="shared" si="57"/>
        <v>0</v>
      </c>
      <c r="X75" s="12">
        <f t="shared" si="58"/>
        <v>0</v>
      </c>
      <c r="Y75" s="22"/>
      <c r="Z75" s="22"/>
      <c r="AE75" s="5">
        <f t="shared" si="59"/>
        <v>0</v>
      </c>
    </row>
    <row r="76" spans="1:31" s="1" customFormat="1" ht="15.75" customHeight="1" hidden="1">
      <c r="A76" s="1" t="s">
        <v>76</v>
      </c>
      <c r="C76" s="12">
        <f t="shared" si="51"/>
        <v>0</v>
      </c>
      <c r="D76" s="12"/>
      <c r="E76" s="22"/>
      <c r="F76" s="12">
        <f t="shared" si="52"/>
        <v>0</v>
      </c>
      <c r="G76" s="12"/>
      <c r="H76" s="12"/>
      <c r="I76" s="12">
        <f t="shared" si="53"/>
        <v>0</v>
      </c>
      <c r="J76" s="12"/>
      <c r="K76" s="12"/>
      <c r="L76" s="12">
        <f t="shared" si="54"/>
        <v>0</v>
      </c>
      <c r="M76" s="22"/>
      <c r="N76" s="22"/>
      <c r="O76" s="12">
        <f t="shared" si="55"/>
        <v>0</v>
      </c>
      <c r="P76" s="22"/>
      <c r="Q76" s="22"/>
      <c r="R76" s="12">
        <f t="shared" si="56"/>
        <v>0</v>
      </c>
      <c r="S76" s="22"/>
      <c r="T76" s="22"/>
      <c r="U76" s="12">
        <f t="shared" si="57"/>
        <v>0</v>
      </c>
      <c r="V76" s="12">
        <f t="shared" si="57"/>
        <v>0</v>
      </c>
      <c r="W76" s="12">
        <f t="shared" si="57"/>
        <v>0</v>
      </c>
      <c r="X76" s="12">
        <f t="shared" si="58"/>
        <v>0</v>
      </c>
      <c r="Y76" s="22"/>
      <c r="Z76" s="22"/>
      <c r="AE76" s="5">
        <f t="shared" si="59"/>
        <v>0</v>
      </c>
    </row>
    <row r="77" spans="1:31" s="1" customFormat="1" ht="15.75" customHeight="1" hidden="1">
      <c r="A77" s="1" t="s">
        <v>77</v>
      </c>
      <c r="C77" s="12">
        <f t="shared" si="51"/>
        <v>0</v>
      </c>
      <c r="D77" s="12"/>
      <c r="E77" s="22"/>
      <c r="F77" s="12">
        <f t="shared" si="52"/>
        <v>0</v>
      </c>
      <c r="G77" s="12"/>
      <c r="H77" s="12"/>
      <c r="I77" s="12">
        <f t="shared" si="53"/>
        <v>0</v>
      </c>
      <c r="J77" s="12"/>
      <c r="K77" s="12"/>
      <c r="L77" s="12">
        <f t="shared" si="54"/>
        <v>0</v>
      </c>
      <c r="M77" s="22"/>
      <c r="N77" s="22"/>
      <c r="O77" s="12">
        <f t="shared" si="55"/>
        <v>0</v>
      </c>
      <c r="P77" s="22"/>
      <c r="Q77" s="22"/>
      <c r="R77" s="12">
        <f t="shared" si="56"/>
        <v>0</v>
      </c>
      <c r="S77" s="22"/>
      <c r="T77" s="22"/>
      <c r="U77" s="12">
        <f t="shared" si="57"/>
        <v>0</v>
      </c>
      <c r="V77" s="12">
        <f t="shared" si="57"/>
        <v>0</v>
      </c>
      <c r="W77" s="12">
        <f t="shared" si="57"/>
        <v>0</v>
      </c>
      <c r="X77" s="12">
        <f t="shared" si="58"/>
        <v>0</v>
      </c>
      <c r="Y77" s="22"/>
      <c r="Z77" s="22"/>
      <c r="AE77" s="5">
        <f t="shared" si="59"/>
        <v>0</v>
      </c>
    </row>
    <row r="78" spans="1:31" s="1" customFormat="1" ht="15.75" customHeight="1" hidden="1">
      <c r="A78" s="1" t="s">
        <v>94</v>
      </c>
      <c r="C78" s="12">
        <f t="shared" si="51"/>
        <v>0</v>
      </c>
      <c r="D78" s="12"/>
      <c r="E78" s="22"/>
      <c r="F78" s="12">
        <f t="shared" si="52"/>
        <v>0</v>
      </c>
      <c r="G78" s="12"/>
      <c r="H78" s="12"/>
      <c r="I78" s="12">
        <f t="shared" si="53"/>
        <v>0</v>
      </c>
      <c r="J78" s="12"/>
      <c r="K78" s="12"/>
      <c r="L78" s="12">
        <f t="shared" si="54"/>
        <v>0</v>
      </c>
      <c r="M78" s="22"/>
      <c r="N78" s="22"/>
      <c r="O78" s="12">
        <f t="shared" si="55"/>
        <v>0</v>
      </c>
      <c r="P78" s="22"/>
      <c r="Q78" s="22"/>
      <c r="R78" s="12">
        <f t="shared" si="56"/>
        <v>0</v>
      </c>
      <c r="S78" s="22"/>
      <c r="T78" s="22"/>
      <c r="U78" s="12">
        <f t="shared" si="57"/>
        <v>0</v>
      </c>
      <c r="V78" s="12">
        <f t="shared" si="57"/>
        <v>0</v>
      </c>
      <c r="W78" s="12">
        <f t="shared" si="57"/>
        <v>0</v>
      </c>
      <c r="X78" s="12">
        <f t="shared" si="58"/>
        <v>0</v>
      </c>
      <c r="Y78" s="22"/>
      <c r="Z78" s="22"/>
      <c r="AE78" s="5">
        <f t="shared" si="59"/>
        <v>0</v>
      </c>
    </row>
    <row r="79" spans="3:31" s="1" customFormat="1" ht="15.75" customHeight="1" hidden="1">
      <c r="C79" s="12"/>
      <c r="D79" s="12"/>
      <c r="E79" s="22"/>
      <c r="F79" s="12"/>
      <c r="G79" s="12"/>
      <c r="H79" s="12"/>
      <c r="I79" s="12"/>
      <c r="J79" s="12"/>
      <c r="K79" s="12"/>
      <c r="L79" s="12"/>
      <c r="M79" s="22"/>
      <c r="N79" s="22"/>
      <c r="O79" s="12"/>
      <c r="P79" s="22"/>
      <c r="Q79" s="22"/>
      <c r="R79" s="12"/>
      <c r="S79" s="22"/>
      <c r="T79" s="22"/>
      <c r="U79" s="12"/>
      <c r="V79" s="12"/>
      <c r="W79" s="12"/>
      <c r="X79" s="12"/>
      <c r="Y79" s="22"/>
      <c r="Z79" s="22"/>
      <c r="AE79" s="5"/>
    </row>
    <row r="80" spans="1:33" s="1" customFormat="1" ht="15.75" customHeight="1" hidden="1">
      <c r="A80" s="22" t="s">
        <v>75</v>
      </c>
      <c r="B80" s="22"/>
      <c r="C80" s="12">
        <f>SUM(C73:C79)</f>
        <v>0</v>
      </c>
      <c r="D80" s="12">
        <f>SUM(D73:D79)</f>
        <v>0</v>
      </c>
      <c r="E80" s="12">
        <f>SUM(E73:E79)</f>
        <v>0</v>
      </c>
      <c r="F80" s="12">
        <f>SUM(F73:F79)</f>
        <v>0</v>
      </c>
      <c r="G80" s="12">
        <f aca="true" t="shared" si="60" ref="G80:U80">SUM(G73:G79)</f>
        <v>0</v>
      </c>
      <c r="H80" s="12">
        <f t="shared" si="60"/>
        <v>0</v>
      </c>
      <c r="I80" s="12">
        <f t="shared" si="60"/>
        <v>0</v>
      </c>
      <c r="J80" s="12">
        <f t="shared" si="60"/>
        <v>0</v>
      </c>
      <c r="K80" s="12">
        <f t="shared" si="60"/>
        <v>0</v>
      </c>
      <c r="L80" s="12">
        <f t="shared" si="60"/>
        <v>0</v>
      </c>
      <c r="M80" s="12">
        <f t="shared" si="60"/>
        <v>0</v>
      </c>
      <c r="N80" s="12">
        <f t="shared" si="60"/>
        <v>0</v>
      </c>
      <c r="O80" s="12">
        <f t="shared" si="60"/>
        <v>0</v>
      </c>
      <c r="P80" s="12">
        <f t="shared" si="60"/>
        <v>0</v>
      </c>
      <c r="Q80" s="12">
        <f t="shared" si="60"/>
        <v>0</v>
      </c>
      <c r="R80" s="12">
        <f t="shared" si="60"/>
        <v>0</v>
      </c>
      <c r="S80" s="12">
        <f t="shared" si="60"/>
        <v>0</v>
      </c>
      <c r="T80" s="12">
        <f t="shared" si="60"/>
        <v>0</v>
      </c>
      <c r="U80" s="12">
        <f t="shared" si="60"/>
        <v>0</v>
      </c>
      <c r="V80" s="12">
        <f>SUM(V73:V78)</f>
        <v>0</v>
      </c>
      <c r="W80" s="12">
        <f>SUM(W73:W78)</f>
        <v>0</v>
      </c>
      <c r="X80" s="12">
        <f aca="true" t="shared" si="61" ref="X80:AF80">SUM(X73:X78)</f>
        <v>0</v>
      </c>
      <c r="Y80" s="12">
        <f t="shared" si="61"/>
        <v>0</v>
      </c>
      <c r="Z80" s="12">
        <f t="shared" si="61"/>
        <v>0</v>
      </c>
      <c r="AA80" s="12">
        <f t="shared" si="61"/>
        <v>0</v>
      </c>
      <c r="AB80" s="12">
        <f t="shared" si="61"/>
        <v>0</v>
      </c>
      <c r="AC80" s="12">
        <f t="shared" si="61"/>
        <v>0</v>
      </c>
      <c r="AD80" s="12">
        <f t="shared" si="61"/>
        <v>0</v>
      </c>
      <c r="AE80" s="12">
        <f t="shared" si="61"/>
        <v>0</v>
      </c>
      <c r="AF80" s="12">
        <f t="shared" si="61"/>
        <v>0</v>
      </c>
      <c r="AG80" s="12">
        <f>SUM(AG73:AG78)</f>
        <v>0</v>
      </c>
    </row>
    <row r="81" spans="2:35" s="3" customFormat="1" ht="15.75" customHeight="1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s="3" customFormat="1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s="3" customFormat="1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s="3" customFormat="1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s="3" customFormat="1" ht="18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s="3" customFormat="1" ht="18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s="3" customFormat="1" ht="18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s="3" customFormat="1" ht="18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s="3" customFormat="1" ht="18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s="3" customFormat="1" ht="18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s="3" customFormat="1" ht="20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s="3" customFormat="1" ht="20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s="3" customFormat="1" ht="20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s="3" customFormat="1" ht="20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s="3" customFormat="1" ht="20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s="3" customFormat="1" ht="20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s="3" customFormat="1" ht="20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s="3" customFormat="1" ht="20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s="3" customFormat="1" ht="20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s="3" customFormat="1" ht="20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2:35" s="3" customFormat="1" ht="20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2:35" s="3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2:35" s="3" customFormat="1" ht="20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2:35" s="3" customFormat="1" ht="20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2:35" s="3" customFormat="1" ht="20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2:35" s="3" customFormat="1" ht="20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2:35" s="3" customFormat="1" ht="20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s="3" customFormat="1" ht="20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2:35" s="3" customFormat="1" ht="20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2:35" s="3" customFormat="1" ht="20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2:35" s="3" customFormat="1" ht="20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2:35" s="3" customFormat="1" ht="20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2:35" s="3" customFormat="1" ht="20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2:35" s="3" customFormat="1" ht="20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2:35" s="3" customFormat="1" ht="20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2:35" s="3" customFormat="1" ht="20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2:35" s="3" customFormat="1" ht="20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2:35" s="3" customFormat="1" ht="20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2:35" s="3" customFormat="1" ht="20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2:35" s="3" customFormat="1" ht="20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2:35" s="3" customFormat="1" ht="20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s="3" customFormat="1" ht="20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s="3" customFormat="1" ht="20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16" s="3" customFormat="1" ht="20.25" customHeight="1">
      <c r="B124" s="1"/>
      <c r="P124" s="1"/>
    </row>
    <row r="125" spans="2:16" s="3" customFormat="1" ht="20.25" customHeight="1">
      <c r="B125" s="1"/>
      <c r="P125" s="1"/>
    </row>
    <row r="126" spans="2:16" s="3" customFormat="1" ht="20.25" customHeight="1">
      <c r="B126" s="1"/>
      <c r="P126" s="1"/>
    </row>
    <row r="127" spans="2:16" s="3" customFormat="1" ht="20.25" customHeight="1">
      <c r="B127" s="1"/>
      <c r="P127" s="1"/>
    </row>
    <row r="128" spans="2:16" s="3" customFormat="1" ht="20.25" customHeight="1">
      <c r="B128" s="1"/>
      <c r="P128" s="1"/>
    </row>
    <row r="129" spans="2:16" s="3" customFormat="1" ht="20.25" customHeight="1">
      <c r="B129" s="1"/>
      <c r="P129" s="1"/>
    </row>
    <row r="130" spans="2:16" s="3" customFormat="1" ht="20.25" customHeight="1">
      <c r="B130" s="1"/>
      <c r="P130" s="1"/>
    </row>
    <row r="131" spans="2:16" s="3" customFormat="1" ht="20.25" customHeight="1">
      <c r="B131" s="1"/>
      <c r="P131" s="1"/>
    </row>
    <row r="132" spans="2:16" s="3" customFormat="1" ht="20.25" customHeight="1">
      <c r="B132" s="1"/>
      <c r="P132" s="1"/>
    </row>
    <row r="133" spans="2:16" s="3" customFormat="1" ht="20.25" customHeight="1">
      <c r="B133" s="1"/>
      <c r="P133" s="1"/>
    </row>
    <row r="134" spans="2:16" s="3" customFormat="1" ht="14.25">
      <c r="B134" s="1"/>
      <c r="P134" s="1"/>
    </row>
    <row r="135" spans="2:16" s="3" customFormat="1" ht="14.25">
      <c r="B135" s="1"/>
      <c r="P135" s="1"/>
    </row>
    <row r="136" spans="2:16" s="3" customFormat="1" ht="14.25">
      <c r="B136" s="1"/>
      <c r="P136" s="1"/>
    </row>
    <row r="137" spans="2:16" s="3" customFormat="1" ht="14.25">
      <c r="B137" s="1"/>
      <c r="P137" s="1"/>
    </row>
    <row r="138" spans="2:16" s="3" customFormat="1" ht="14.25">
      <c r="B138" s="1"/>
      <c r="P138" s="1"/>
    </row>
    <row r="139" spans="2:16" s="3" customFormat="1" ht="14.25">
      <c r="B139" s="1"/>
      <c r="P139" s="1"/>
    </row>
    <row r="140" spans="2:16" s="3" customFormat="1" ht="14.25">
      <c r="B140" s="1"/>
      <c r="P140" s="1"/>
    </row>
    <row r="141" spans="2:16" s="3" customFormat="1" ht="14.25">
      <c r="B141" s="1"/>
      <c r="P141" s="1"/>
    </row>
    <row r="142" spans="2:16" s="3" customFormat="1" ht="14.25">
      <c r="B142" s="1"/>
      <c r="P142" s="1"/>
    </row>
    <row r="143" spans="2:16" s="3" customFormat="1" ht="14.25">
      <c r="B143" s="1"/>
      <c r="P143" s="1"/>
    </row>
    <row r="144" spans="2:16" s="3" customFormat="1" ht="14.25">
      <c r="B144" s="1"/>
      <c r="P144" s="1"/>
    </row>
    <row r="145" spans="2:16" s="3" customFormat="1" ht="14.25">
      <c r="B145" s="1"/>
      <c r="P145" s="1"/>
    </row>
    <row r="146" spans="2:16" s="3" customFormat="1" ht="14.25">
      <c r="B146" s="1"/>
      <c r="P146" s="1"/>
    </row>
    <row r="147" spans="2:16" s="3" customFormat="1" ht="14.25">
      <c r="B147" s="1"/>
      <c r="P147" s="1"/>
    </row>
    <row r="148" spans="2:16" s="3" customFormat="1" ht="14.25">
      <c r="B148" s="1"/>
      <c r="P148" s="1"/>
    </row>
    <row r="149" spans="2:16" s="3" customFormat="1" ht="14.25">
      <c r="B149" s="1"/>
      <c r="P149" s="1"/>
    </row>
    <row r="150" spans="2:16" s="3" customFormat="1" ht="14.25">
      <c r="B150" s="1"/>
      <c r="P150" s="1"/>
    </row>
    <row r="151" spans="2:16" s="3" customFormat="1" ht="14.25">
      <c r="B151" s="1"/>
      <c r="P151" s="1"/>
    </row>
    <row r="152" spans="2:16" s="3" customFormat="1" ht="14.25">
      <c r="B152" s="1"/>
      <c r="P152" s="1"/>
    </row>
    <row r="153" spans="2:16" s="3" customFormat="1" ht="14.25">
      <c r="B153" s="1"/>
      <c r="P153" s="1"/>
    </row>
    <row r="154" spans="2:16" s="3" customFormat="1" ht="14.25">
      <c r="B154" s="1"/>
      <c r="P154" s="1"/>
    </row>
    <row r="155" spans="2:16" s="3" customFormat="1" ht="14.25">
      <c r="B155" s="1"/>
      <c r="P155" s="1"/>
    </row>
    <row r="156" spans="2:16" s="3" customFormat="1" ht="14.25">
      <c r="B156" s="1"/>
      <c r="P156" s="1"/>
    </row>
    <row r="157" spans="2:16" s="3" customFormat="1" ht="14.25">
      <c r="B157" s="1"/>
      <c r="P157" s="1"/>
    </row>
    <row r="158" spans="2:16" s="3" customFormat="1" ht="14.25">
      <c r="B158" s="1"/>
      <c r="P158" s="1"/>
    </row>
    <row r="159" spans="2:16" s="3" customFormat="1" ht="14.25">
      <c r="B159" s="1"/>
      <c r="P159" s="1"/>
    </row>
    <row r="160" spans="2:16" s="3" customFormat="1" ht="14.25">
      <c r="B160" s="1"/>
      <c r="P160" s="1"/>
    </row>
    <row r="161" spans="2:16" s="3" customFormat="1" ht="14.25">
      <c r="B161" s="1"/>
      <c r="P161" s="1"/>
    </row>
    <row r="162" spans="2:16" s="3" customFormat="1" ht="14.25">
      <c r="B162" s="1"/>
      <c r="P162" s="1"/>
    </row>
    <row r="163" spans="2:16" s="3" customFormat="1" ht="14.25">
      <c r="B163" s="1"/>
      <c r="P163" s="1"/>
    </row>
    <row r="164" spans="2:16" s="3" customFormat="1" ht="14.25">
      <c r="B164" s="1"/>
      <c r="P164" s="1"/>
    </row>
    <row r="165" spans="2:16" s="3" customFormat="1" ht="14.25">
      <c r="B165" s="1"/>
      <c r="P165" s="1"/>
    </row>
    <row r="166" spans="2:16" s="3" customFormat="1" ht="14.25">
      <c r="B166" s="1"/>
      <c r="P166" s="1"/>
    </row>
    <row r="167" spans="2:16" s="3" customFormat="1" ht="14.25">
      <c r="B167" s="1"/>
      <c r="P167" s="1"/>
    </row>
    <row r="168" spans="2:16" s="3" customFormat="1" ht="14.25">
      <c r="B168" s="1"/>
      <c r="P168" s="1"/>
    </row>
    <row r="169" spans="2:16" s="3" customFormat="1" ht="14.25">
      <c r="B169" s="1"/>
      <c r="P169" s="1"/>
    </row>
    <row r="170" spans="2:16" s="3" customFormat="1" ht="14.25">
      <c r="B170" s="1"/>
      <c r="P170" s="1"/>
    </row>
    <row r="171" spans="2:16" s="3" customFormat="1" ht="14.25">
      <c r="B171" s="1"/>
      <c r="P171" s="1"/>
    </row>
    <row r="172" ht="17.25">
      <c r="P172" s="23"/>
    </row>
    <row r="173" ht="17.25">
      <c r="P173" s="23"/>
    </row>
    <row r="174" ht="17.25">
      <c r="P174" s="23"/>
    </row>
    <row r="175" ht="17.25">
      <c r="P175" s="23"/>
    </row>
    <row r="176" ht="17.25">
      <c r="P176" s="23"/>
    </row>
    <row r="177" ht="17.25">
      <c r="P177" s="23"/>
    </row>
    <row r="178" ht="17.25">
      <c r="P178" s="23"/>
    </row>
    <row r="179" ht="17.25">
      <c r="P179" s="23"/>
    </row>
    <row r="180" ht="17.25">
      <c r="P180" s="23"/>
    </row>
    <row r="181" ht="17.25">
      <c r="P181" s="23"/>
    </row>
    <row r="182" ht="17.25">
      <c r="P182" s="23"/>
    </row>
    <row r="183" ht="17.25">
      <c r="P183" s="23"/>
    </row>
    <row r="184" ht="17.25">
      <c r="P184" s="23"/>
    </row>
    <row r="185" ht="17.25">
      <c r="P185" s="23"/>
    </row>
    <row r="186" ht="17.25">
      <c r="P186" s="23"/>
    </row>
    <row r="187" ht="17.25">
      <c r="P187" s="23"/>
    </row>
    <row r="188" ht="17.25">
      <c r="P188" s="23"/>
    </row>
    <row r="189" ht="17.25">
      <c r="P189" s="23"/>
    </row>
    <row r="190" ht="17.25">
      <c r="P190" s="23"/>
    </row>
    <row r="191" ht="17.25">
      <c r="P191" s="23"/>
    </row>
    <row r="192" ht="17.25">
      <c r="P192" s="23"/>
    </row>
    <row r="193" ht="17.25">
      <c r="P193" s="23"/>
    </row>
    <row r="194" ht="17.25">
      <c r="P194" s="23"/>
    </row>
    <row r="195" ht="17.25">
      <c r="P195" s="23"/>
    </row>
    <row r="196" ht="17.25">
      <c r="P196" s="23"/>
    </row>
    <row r="197" ht="17.25">
      <c r="P197" s="23"/>
    </row>
    <row r="198" ht="17.25">
      <c r="P198" s="23"/>
    </row>
    <row r="199" ht="17.25">
      <c r="P199" s="23"/>
    </row>
    <row r="200" ht="17.25">
      <c r="P200" s="23"/>
    </row>
    <row r="201" ht="17.25">
      <c r="P201" s="23"/>
    </row>
    <row r="202" ht="17.25">
      <c r="P202" s="23"/>
    </row>
    <row r="203" ht="17.25">
      <c r="P203" s="23"/>
    </row>
    <row r="204" ht="17.25">
      <c r="P204" s="23"/>
    </row>
    <row r="205" ht="17.25">
      <c r="P205" s="23"/>
    </row>
    <row r="206" ht="17.25">
      <c r="P206" s="23"/>
    </row>
    <row r="207" ht="17.25">
      <c r="P207" s="23"/>
    </row>
    <row r="208" ht="17.25">
      <c r="P208" s="23"/>
    </row>
    <row r="209" ht="17.25">
      <c r="P209" s="23"/>
    </row>
    <row r="210" ht="17.25">
      <c r="P210" s="23"/>
    </row>
    <row r="211" ht="17.25">
      <c r="P211" s="23"/>
    </row>
    <row r="212" ht="17.25">
      <c r="P212" s="23"/>
    </row>
    <row r="213" ht="17.25">
      <c r="P213" s="23"/>
    </row>
    <row r="214" ht="17.25">
      <c r="P214" s="23"/>
    </row>
    <row r="215" ht="17.25">
      <c r="P215" s="23"/>
    </row>
    <row r="216" ht="17.25">
      <c r="P216" s="23"/>
    </row>
    <row r="217" ht="17.25">
      <c r="P217" s="23"/>
    </row>
    <row r="218" ht="17.25">
      <c r="P218" s="23"/>
    </row>
    <row r="219" ht="17.25">
      <c r="P219" s="23"/>
    </row>
    <row r="220" ht="17.25">
      <c r="P220" s="23"/>
    </row>
    <row r="221" ht="17.25">
      <c r="P221" s="23"/>
    </row>
    <row r="222" ht="17.25">
      <c r="P222" s="23"/>
    </row>
    <row r="223" ht="17.25">
      <c r="P223" s="23"/>
    </row>
    <row r="224" ht="17.25">
      <c r="P224" s="23"/>
    </row>
    <row r="225" ht="17.25">
      <c r="P225" s="23"/>
    </row>
    <row r="226" ht="17.25">
      <c r="P226" s="23"/>
    </row>
    <row r="227" ht="17.25">
      <c r="P227" s="23"/>
    </row>
    <row r="228" ht="17.25">
      <c r="P228" s="23"/>
    </row>
    <row r="229" ht="17.25">
      <c r="P229" s="23"/>
    </row>
    <row r="230" ht="17.25">
      <c r="P230" s="23"/>
    </row>
    <row r="231" ht="17.25">
      <c r="P231" s="23"/>
    </row>
    <row r="232" ht="17.25">
      <c r="P232" s="23"/>
    </row>
    <row r="233" ht="17.25">
      <c r="P233" s="23"/>
    </row>
    <row r="234" ht="17.25">
      <c r="P234" s="23"/>
    </row>
    <row r="235" ht="17.25">
      <c r="P235" s="23"/>
    </row>
    <row r="236" ht="17.25">
      <c r="P236" s="23"/>
    </row>
    <row r="237" ht="17.25">
      <c r="P237" s="23"/>
    </row>
    <row r="238" ht="17.25">
      <c r="P238" s="23"/>
    </row>
    <row r="239" ht="17.25">
      <c r="P239" s="23"/>
    </row>
    <row r="240" ht="17.25">
      <c r="P240" s="23"/>
    </row>
    <row r="241" ht="17.25">
      <c r="P241" s="23"/>
    </row>
    <row r="242" ht="17.25">
      <c r="P242" s="23"/>
    </row>
    <row r="243" ht="17.25">
      <c r="P243" s="23"/>
    </row>
    <row r="244" ht="17.25">
      <c r="P244" s="23"/>
    </row>
    <row r="245" ht="17.25">
      <c r="P245" s="23"/>
    </row>
    <row r="246" ht="17.25">
      <c r="P246" s="23"/>
    </row>
    <row r="247" ht="17.25">
      <c r="P247" s="23"/>
    </row>
    <row r="248" ht="17.25">
      <c r="P248" s="23"/>
    </row>
    <row r="249" ht="17.25">
      <c r="P249" s="23"/>
    </row>
    <row r="250" ht="17.25">
      <c r="P250" s="23"/>
    </row>
    <row r="251" ht="17.25">
      <c r="P251" s="23"/>
    </row>
    <row r="252" ht="17.25">
      <c r="P252" s="23"/>
    </row>
    <row r="253" ht="17.25">
      <c r="P253" s="23"/>
    </row>
    <row r="254" ht="17.25">
      <c r="P254" s="23"/>
    </row>
    <row r="255" ht="17.25">
      <c r="P255" s="23"/>
    </row>
    <row r="256" ht="17.25">
      <c r="P256" s="23"/>
    </row>
    <row r="257" ht="17.25">
      <c r="P257" s="23"/>
    </row>
    <row r="258" ht="17.25">
      <c r="P258" s="23"/>
    </row>
    <row r="259" ht="17.25">
      <c r="P259" s="23"/>
    </row>
    <row r="260" ht="17.25">
      <c r="P260" s="23"/>
    </row>
    <row r="261" ht="17.25">
      <c r="P261" s="23"/>
    </row>
    <row r="262" ht="17.25">
      <c r="P262" s="23"/>
    </row>
    <row r="263" ht="17.25">
      <c r="P263" s="23"/>
    </row>
    <row r="264" ht="17.25">
      <c r="P264" s="23"/>
    </row>
    <row r="265" ht="17.25">
      <c r="P265" s="23"/>
    </row>
    <row r="266" ht="17.25">
      <c r="P266" s="23"/>
    </row>
    <row r="267" ht="17.25">
      <c r="P267" s="23"/>
    </row>
    <row r="268" ht="17.25">
      <c r="P268" s="23"/>
    </row>
    <row r="269" ht="17.25">
      <c r="P269" s="23"/>
    </row>
    <row r="270" ht="17.25">
      <c r="P270" s="23"/>
    </row>
    <row r="271" ht="17.25">
      <c r="P271" s="23"/>
    </row>
    <row r="272" ht="17.25">
      <c r="P272" s="23"/>
    </row>
    <row r="273" ht="17.25">
      <c r="P273" s="23"/>
    </row>
    <row r="274" ht="17.25">
      <c r="P274" s="23"/>
    </row>
    <row r="275" ht="17.25">
      <c r="P275" s="23"/>
    </row>
    <row r="276" ht="17.25">
      <c r="P276" s="23"/>
    </row>
    <row r="277" ht="17.25">
      <c r="P277" s="23"/>
    </row>
  </sheetData>
  <sheetProtection/>
  <printOptions horizontalCentered="1"/>
  <pageMargins left="0.15748031496062992" right="0.3937007874015748" top="0.6692913385826772" bottom="0.4330708661417323" header="0.8661417322834646" footer="0.5118110236220472"/>
  <pageSetup fitToWidth="2" horizontalDpi="300" verticalDpi="300" orientation="portrait" paperSize="9" scale="68" r:id="rId2"/>
  <rowBreaks count="1" manualBreakCount="1">
    <brk id="71" max="255" man="1"/>
  </rowBreaks>
  <colBreaks count="2" manualBreakCount="2">
    <brk id="16" max="69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2022-11-15T05:04:35Z</cp:lastPrinted>
  <dcterms:created xsi:type="dcterms:W3CDTF">1998-09-10T04:25:30Z</dcterms:created>
  <dcterms:modified xsi:type="dcterms:W3CDTF">2023-12-04T03:54:36Z</dcterms:modified>
  <cp:category/>
  <cp:version/>
  <cp:contentType/>
  <cp:contentStatus/>
</cp:coreProperties>
</file>